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960" firstSheet="2" activeTab="2"/>
  </bookViews>
  <sheets>
    <sheet name="2018派工项目注册（建设指挥部）" sheetId="14" state="hidden" r:id="rId1"/>
    <sheet name="（施工类）派工单 无链接)" sheetId="22" state="hidden" r:id="rId2"/>
    <sheet name="（施工类）派工单" sheetId="13" r:id="rId3"/>
    <sheet name="（派工）竣工验收单" sheetId="15" r:id="rId4"/>
    <sheet name="（派工）结算批办单" sheetId="7" r:id="rId5"/>
    <sheet name="（合同类）竣工验收单" sheetId="16" r:id="rId6"/>
    <sheet name="（设计）派工单" sheetId="8" r:id="rId7"/>
    <sheet name="2019付款申请表1" sheetId="24" r:id="rId8"/>
    <sheet name="2019付款申请表2" sheetId="23" r:id="rId9"/>
    <sheet name="（派工类）竣工验收单" sheetId="20" r:id="rId10"/>
    <sheet name="质保验收单" sheetId="18" r:id="rId11"/>
    <sheet name="（自行采购）验收单" sheetId="19" r:id="rId12"/>
  </sheets>
  <definedNames>
    <definedName name="_xlnm._FilterDatabase" localSheetId="0" hidden="1">'2018派工项目注册（建设指挥部）'!$A$1:$Y$79</definedName>
    <definedName name="_xlnm.Criteria" localSheetId="0">'2018派工项目注册（建设指挥部）'!$A:$A</definedName>
  </definedNames>
  <calcPr calcId="144525"/>
</workbook>
</file>

<file path=xl/comments1.xml><?xml version="1.0" encoding="utf-8"?>
<comments xmlns="http://schemas.openxmlformats.org/spreadsheetml/2006/main">
  <authors>
    <author>wl</author>
  </authors>
  <commentList>
    <comment ref="X8" authorId="0">
      <text>
        <r>
          <rPr>
            <b/>
            <sz val="9"/>
            <rFont val="Tahoma"/>
            <charset val="134"/>
          </rPr>
          <t>2018</t>
        </r>
        <r>
          <rPr>
            <b/>
            <sz val="9"/>
            <rFont val="宋体"/>
            <charset val="134"/>
          </rPr>
          <t>年</t>
        </r>
        <r>
          <rPr>
            <b/>
            <sz val="9"/>
            <rFont val="Tahoma"/>
            <charset val="134"/>
          </rPr>
          <t>5</t>
        </r>
        <r>
          <rPr>
            <b/>
            <sz val="9"/>
            <rFont val="宋体"/>
            <charset val="134"/>
          </rPr>
          <t>月</t>
        </r>
        <r>
          <rPr>
            <b/>
            <sz val="9"/>
            <rFont val="Tahoma"/>
            <charset val="134"/>
          </rPr>
          <t>29</t>
        </r>
        <r>
          <rPr>
            <b/>
            <sz val="9"/>
            <rFont val="宋体"/>
            <charset val="134"/>
          </rPr>
          <t xml:space="preserve">日付
</t>
        </r>
      </text>
    </comment>
  </commentList>
</comments>
</file>

<file path=xl/sharedStrings.xml><?xml version="1.0" encoding="utf-8"?>
<sst xmlns="http://schemas.openxmlformats.org/spreadsheetml/2006/main" count="1218" uniqueCount="577">
  <si>
    <t>派工单编号</t>
  </si>
  <si>
    <t>工程识别码</t>
  </si>
  <si>
    <t>工程类型</t>
  </si>
  <si>
    <t>派工日期</t>
  </si>
  <si>
    <t>项目名称</t>
  </si>
  <si>
    <t>处务会日期</t>
  </si>
  <si>
    <t>工程地点</t>
  </si>
  <si>
    <t>派工金额</t>
  </si>
  <si>
    <t>资金来源</t>
  </si>
  <si>
    <t>维修内容</t>
  </si>
  <si>
    <t>施工单位</t>
  </si>
  <si>
    <t>施工（设计）单位负责人</t>
  </si>
  <si>
    <t>联系方式</t>
  </si>
  <si>
    <t>开工日期</t>
  </si>
  <si>
    <t>工期</t>
  </si>
  <si>
    <t>完工日期</t>
  </si>
  <si>
    <t>建设单位负责人</t>
  </si>
  <si>
    <t>建设单位负责人联系方式</t>
  </si>
  <si>
    <t>建设单位</t>
  </si>
  <si>
    <t>结算送审值</t>
  </si>
  <si>
    <t>归口管理项目负责人</t>
  </si>
  <si>
    <t>负责人联系方式</t>
  </si>
  <si>
    <t>审定值</t>
  </si>
  <si>
    <r>
      <rPr>
        <b/>
        <sz val="16"/>
        <color indexed="8"/>
        <rFont val="宋体"/>
        <charset val="134"/>
      </rPr>
      <t>付款登记</t>
    </r>
    <r>
      <rPr>
        <b/>
        <sz val="16"/>
        <color indexed="8"/>
        <rFont val="Times New Roman"/>
        <charset val="134"/>
      </rPr>
      <t>1</t>
    </r>
  </si>
  <si>
    <r>
      <rPr>
        <b/>
        <sz val="16"/>
        <color indexed="8"/>
        <rFont val="宋体"/>
        <charset val="134"/>
      </rPr>
      <t>付款登记</t>
    </r>
    <r>
      <rPr>
        <b/>
        <sz val="16"/>
        <color indexed="8"/>
        <rFont val="Times New Roman"/>
        <charset val="134"/>
      </rPr>
      <t>2</t>
    </r>
  </si>
  <si>
    <t>PGD-SG-2017040</t>
  </si>
  <si>
    <t>派工类</t>
  </si>
  <si>
    <t>文光校区主教学楼窗户密封工程</t>
  </si>
  <si>
    <t>文光校区</t>
  </si>
  <si>
    <r>
      <rPr>
        <sz val="16"/>
        <color indexed="8"/>
        <rFont val="Times New Roman"/>
        <charset val="134"/>
      </rPr>
      <t>4.8</t>
    </r>
    <r>
      <rPr>
        <sz val="16"/>
        <color indexed="8"/>
        <rFont val="宋体"/>
        <charset val="134"/>
      </rPr>
      <t>万元</t>
    </r>
  </si>
  <si>
    <t>预科教育学院出资</t>
  </si>
  <si>
    <t>对文光校区主教学楼的窗户进行密封</t>
  </si>
  <si>
    <t>通州建总集团建筑安装工程有限公司</t>
  </si>
  <si>
    <t>郭建华</t>
  </si>
  <si>
    <t>刘博</t>
  </si>
  <si>
    <t>后勤管理处</t>
  </si>
  <si>
    <t>张鹏</t>
  </si>
  <si>
    <t>PGD-SG-2017031</t>
  </si>
  <si>
    <t>文光校区预科教育学院1#教学楼大厅门改造工程</t>
  </si>
  <si>
    <t>1#教学楼大厅进户门改造为氟碳门</t>
  </si>
  <si>
    <t>南通苏迅建筑安装工程有限公司</t>
  </si>
  <si>
    <t>杨晓峰</t>
  </si>
  <si>
    <t>温泉校区指挥部办公室</t>
  </si>
  <si>
    <t>王玲</t>
  </si>
  <si>
    <t>PGD-SG-2017013</t>
  </si>
  <si>
    <t>昆仑校区供暖服务部1#4#开水罐内胆更换工程</t>
  </si>
  <si>
    <t>昆仑校区</t>
  </si>
  <si>
    <r>
      <rPr>
        <sz val="16"/>
        <color indexed="8"/>
        <rFont val="Times New Roman"/>
        <charset val="134"/>
      </rPr>
      <t>4.0</t>
    </r>
    <r>
      <rPr>
        <sz val="16"/>
        <color indexed="8"/>
        <rFont val="宋体"/>
        <charset val="134"/>
      </rPr>
      <t>万元</t>
    </r>
  </si>
  <si>
    <t>学校出资</t>
  </si>
  <si>
    <t>昆仑校区1#4#开水罐内胆更换</t>
  </si>
  <si>
    <t>乌鲁木齐市宏泰北辰清洗服务有限公司</t>
  </si>
  <si>
    <t>孙宏贤</t>
  </si>
  <si>
    <t>李健</t>
  </si>
  <si>
    <t>PGD-SG-2017037</t>
  </si>
  <si>
    <t>新疆师范大学昆仑校区国际教育大厦开水器水电改造工程</t>
  </si>
  <si>
    <r>
      <rPr>
        <sz val="16"/>
        <color indexed="8"/>
        <rFont val="Times New Roman"/>
        <charset val="134"/>
      </rPr>
      <t>4.9</t>
    </r>
    <r>
      <rPr>
        <sz val="16"/>
        <color indexed="8"/>
        <rFont val="宋体"/>
        <charset val="134"/>
      </rPr>
      <t>万元</t>
    </r>
  </si>
  <si>
    <t>汉语国际教育办公室出资</t>
  </si>
  <si>
    <t>开水器水电改造</t>
  </si>
  <si>
    <t>江苏飞龙装饰工程有限公司</t>
  </si>
  <si>
    <t>胡延军</t>
  </si>
  <si>
    <t>王鹏</t>
  </si>
  <si>
    <t xml:space="preserve"> </t>
  </si>
  <si>
    <t>PGD-SG-2018001</t>
  </si>
  <si>
    <t>昆仑校区23#楼2单元201室公房维修工程</t>
  </si>
  <si>
    <t>昆仑校区23#楼2单元201室公房维修</t>
  </si>
  <si>
    <t>新疆易能祥建筑工程有限公司</t>
  </si>
  <si>
    <t>曹明</t>
  </si>
  <si>
    <t>PGD-SG-2018002</t>
  </si>
  <si>
    <t>昆仑校区成教院旁围墙封闭工程</t>
  </si>
  <si>
    <r>
      <rPr>
        <sz val="16"/>
        <color indexed="8"/>
        <rFont val="Times New Roman"/>
        <charset val="134"/>
      </rPr>
      <t>2.5</t>
    </r>
    <r>
      <rPr>
        <sz val="16"/>
        <color indexed="8"/>
        <rFont val="宋体"/>
        <charset val="134"/>
      </rPr>
      <t>万元</t>
    </r>
  </si>
  <si>
    <t>成教院出资</t>
  </si>
  <si>
    <t>加装围墙</t>
  </si>
  <si>
    <t>新疆德泰建筑安装工程有限公司</t>
  </si>
  <si>
    <t>朱孝辉</t>
  </si>
  <si>
    <t>PGD-SG-2018003</t>
  </si>
  <si>
    <t>昆仑校区美术学院地下室机房粉刷工程</t>
  </si>
  <si>
    <r>
      <rPr>
        <sz val="16"/>
        <color indexed="8"/>
        <rFont val="Times New Roman"/>
        <charset val="134"/>
      </rPr>
      <t>2.0</t>
    </r>
    <r>
      <rPr>
        <sz val="16"/>
        <color indexed="8"/>
        <rFont val="宋体"/>
        <charset val="134"/>
      </rPr>
      <t>万元</t>
    </r>
  </si>
  <si>
    <t>美术学院出资</t>
  </si>
  <si>
    <t>地下室墙面粉刷、更换灯具、防盗门</t>
  </si>
  <si>
    <t>王磊</t>
  </si>
  <si>
    <t>PGD-SG-2018004</t>
  </si>
  <si>
    <t>文光校区体育馆顶灯维修工程</t>
  </si>
  <si>
    <r>
      <rPr>
        <sz val="16"/>
        <color indexed="8"/>
        <rFont val="Times New Roman"/>
        <charset val="134"/>
      </rPr>
      <t>3.5</t>
    </r>
    <r>
      <rPr>
        <sz val="16"/>
        <color indexed="8"/>
        <rFont val="宋体"/>
        <charset val="134"/>
      </rPr>
      <t>万元</t>
    </r>
  </si>
  <si>
    <t>体育馆顶灯维修更换</t>
  </si>
  <si>
    <t>PGD-SG-2018005</t>
  </si>
  <si>
    <r>
      <rPr>
        <sz val="16"/>
        <color indexed="8"/>
        <rFont val="宋体"/>
        <charset val="134"/>
      </rPr>
      <t>新疆师范大学温泉校区马克思主义学院</t>
    </r>
    <r>
      <rPr>
        <sz val="16"/>
        <color indexed="8"/>
        <rFont val="Times New Roman"/>
        <charset val="134"/>
      </rPr>
      <t>102</t>
    </r>
    <r>
      <rPr>
        <sz val="16"/>
        <color indexed="8"/>
        <rFont val="宋体"/>
        <charset val="134"/>
      </rPr>
      <t>办公室隔墙加装工程</t>
    </r>
  </si>
  <si>
    <t>温泉校区</t>
  </si>
  <si>
    <r>
      <rPr>
        <sz val="16"/>
        <color indexed="8"/>
        <rFont val="Times New Roman"/>
        <charset val="134"/>
      </rPr>
      <t>0.7</t>
    </r>
    <r>
      <rPr>
        <sz val="16"/>
        <color indexed="8"/>
        <rFont val="宋体"/>
        <charset val="134"/>
      </rPr>
      <t>万元</t>
    </r>
  </si>
  <si>
    <t>马克思主义学院出资</t>
  </si>
  <si>
    <r>
      <rPr>
        <sz val="16"/>
        <color indexed="8"/>
        <rFont val="宋体"/>
        <charset val="134"/>
      </rPr>
      <t>温泉校区文科</t>
    </r>
    <r>
      <rPr>
        <sz val="16"/>
        <color indexed="8"/>
        <rFont val="Times New Roman"/>
        <charset val="134"/>
      </rPr>
      <t>2#</t>
    </r>
    <r>
      <rPr>
        <sz val="16"/>
        <color indexed="8"/>
        <rFont val="宋体"/>
        <charset val="134"/>
      </rPr>
      <t>楼</t>
    </r>
    <r>
      <rPr>
        <sz val="16"/>
        <color indexed="8"/>
        <rFont val="Times New Roman"/>
        <charset val="134"/>
      </rPr>
      <t>102</t>
    </r>
    <r>
      <rPr>
        <sz val="16"/>
        <color indexed="8"/>
        <rFont val="宋体"/>
        <charset val="134"/>
      </rPr>
      <t>办公室制作隔墙</t>
    </r>
  </si>
  <si>
    <t>谭小攀</t>
  </si>
  <si>
    <t>PGD-SG-2018006</t>
  </si>
  <si>
    <t>昆仑校区化工学院实验室零星维修工程</t>
  </si>
  <si>
    <r>
      <rPr>
        <sz val="16"/>
        <color indexed="8"/>
        <rFont val="Times New Roman"/>
        <charset val="134"/>
      </rPr>
      <t>0.5</t>
    </r>
    <r>
      <rPr>
        <sz val="16"/>
        <color indexed="8"/>
        <rFont val="宋体"/>
        <charset val="134"/>
      </rPr>
      <t>万元</t>
    </r>
  </si>
  <si>
    <t>实验室与设备管理处出资</t>
  </si>
  <si>
    <t>零星维修</t>
  </si>
  <si>
    <t>新疆中强大建筑工程有限公司</t>
  </si>
  <si>
    <t>王兵</t>
  </si>
  <si>
    <t>陈华东</t>
  </si>
  <si>
    <t>PGD-SG-2018007</t>
  </si>
  <si>
    <t>昆仑校区体育馆副馆篮球场灯更换工程</t>
  </si>
  <si>
    <t>体育馆副馆篮球场灯更换工程</t>
  </si>
  <si>
    <t>捷安特电气工程有限公司</t>
  </si>
  <si>
    <t>刘跃峰</t>
  </si>
  <si>
    <t>PGD-SG-2018008</t>
  </si>
  <si>
    <t>昆仑文光两校区消防给水系统加装压力开关工程</t>
  </si>
  <si>
    <t>昆仑文光校区</t>
  </si>
  <si>
    <t>安全生产经费支付</t>
  </si>
  <si>
    <t>昆仑国际教育大厦、文史楼、文光1#教学楼高位水箱加装流量开关</t>
  </si>
  <si>
    <t>坚瑞永安安全系统工程有限公司新疆分公司</t>
  </si>
  <si>
    <t>孙涛</t>
  </si>
  <si>
    <t>黄新</t>
  </si>
  <si>
    <t>PGD-SG-2018009</t>
  </si>
  <si>
    <t>昆仑校区学生宿舍卫生间零星维修工程</t>
  </si>
  <si>
    <t>学生宿舍3#、7#、8#、国际教育大厦渗水卫生间改造及国际教育大厦后门吊顶恢复</t>
  </si>
  <si>
    <t>艾合买提</t>
  </si>
  <si>
    <t>PGD-SG-2018010</t>
  </si>
  <si>
    <t>文光校区商业服务部商店维修改造工程</t>
  </si>
  <si>
    <t>后勤服务中心出资</t>
  </si>
  <si>
    <t>文光校区小商店外墙保温、更换塑钢窗、防盗门、内墙粉刷等</t>
  </si>
  <si>
    <t>新疆明盛扬建设工程有限公司</t>
  </si>
  <si>
    <t>杨生虎</t>
  </si>
  <si>
    <t>丁威</t>
  </si>
  <si>
    <t>PGD-SG-2018011</t>
  </si>
  <si>
    <t>昆仑校区车库旁围墙维修改造工程</t>
  </si>
  <si>
    <t>乌鲁木齐市亮化工程施工队将昆仑校区东侧车库旁违建拆除后，发现学校围墙有10cm宽裂缝且围墙已有严重倾斜，且遇当天大风预警，组织进行紧急抢修封闭，排除安全隐患</t>
  </si>
  <si>
    <t>蓝新</t>
  </si>
  <si>
    <t>PGD-SG-2018012</t>
  </si>
  <si>
    <t>温泉校区临时围墙维修工程</t>
  </si>
  <si>
    <t>温泉校区临时围墙倒塌，紧急组织重新进行支护围挡，消除安全隐患。</t>
  </si>
  <si>
    <t>李新瑞</t>
  </si>
  <si>
    <t>PGD-SG-2018013</t>
  </si>
  <si>
    <t>昆仑校区音乐学院教室粉刷工程</t>
  </si>
  <si>
    <t>学校维修经费支付</t>
  </si>
  <si>
    <t>教室及楼道粉刷</t>
  </si>
  <si>
    <t>长沙市建筑安装工程有限公司新疆分公司</t>
  </si>
  <si>
    <t>彭建勤</t>
  </si>
  <si>
    <t>屠健</t>
  </si>
  <si>
    <t>PGD-SG-2018014</t>
  </si>
  <si>
    <t>昆仑校区田家炳室外照明电缆敷设工程</t>
  </si>
  <si>
    <r>
      <rPr>
        <sz val="16"/>
        <color indexed="8"/>
        <rFont val="Times New Roman"/>
        <charset val="134"/>
      </rPr>
      <t>2.8</t>
    </r>
    <r>
      <rPr>
        <sz val="16"/>
        <color indexed="8"/>
        <rFont val="宋体"/>
        <charset val="134"/>
      </rPr>
      <t>万元</t>
    </r>
  </si>
  <si>
    <t>田家炳室外电缆敷设</t>
  </si>
  <si>
    <t>崔坤福</t>
  </si>
  <si>
    <t>PGD-SG-2018015</t>
  </si>
  <si>
    <t>昆仑校区数理楼、田家炳排水管维修工程</t>
  </si>
  <si>
    <t>数理楼雨水管、田家炳排水管、雨水管都存在漏水现象，需紧急抢修保障评估。</t>
  </si>
  <si>
    <t>乌斯曼</t>
  </si>
  <si>
    <t>PGD-SG-2018016</t>
  </si>
  <si>
    <t>昆仑校区栏杆粉刷及其他零星维修工程</t>
  </si>
  <si>
    <t>昆仑校区内所有室外栏杆粉刷、室外舞台等其他零星粉刷、昆仑大门干挂石材维修等。</t>
  </si>
  <si>
    <t>张振波</t>
  </si>
  <si>
    <t>PGD-SG-2018017</t>
  </si>
  <si>
    <t>温泉校区指挥部办公室零星维修工程</t>
  </si>
  <si>
    <t>空鼓瓷砖修复、卫生间维修、墙面局部粉刷、吊顶恢复等</t>
  </si>
  <si>
    <t>刘永泉</t>
  </si>
  <si>
    <t>PGD-SG-2018018</t>
  </si>
  <si>
    <t>昆仑校区教学楼吊顶及1#宿舍楼卫生间门维修工程</t>
  </si>
  <si>
    <t>昆仑校区各教学楼吊顶维修及1#宿舍楼卫生间加装门</t>
  </si>
  <si>
    <t>PGD-SG-2018019</t>
  </si>
  <si>
    <t>昆仑校区路面零星修补工程</t>
  </si>
  <si>
    <t>切割并拆除原破损路面，重新摊铺沥青，抬升井盖。</t>
  </si>
  <si>
    <t>PGD-SG-2018020</t>
  </si>
  <si>
    <t>昆仑校区男生宿舍楼小便斗改造工程</t>
  </si>
  <si>
    <t>男卫生间小便斗加装存水弯，零星卫生间维修</t>
  </si>
  <si>
    <t>新疆筑鸿建设工程有限公司</t>
  </si>
  <si>
    <t>崔连超</t>
  </si>
  <si>
    <t>PGD-SG-2017035</t>
  </si>
  <si>
    <t>昆仑文光两校区围墙防爆钢丝网维修工程</t>
  </si>
  <si>
    <t>昆仑、文光校区</t>
  </si>
  <si>
    <r>
      <rPr>
        <sz val="16"/>
        <color indexed="8"/>
        <rFont val="Times New Roman"/>
        <charset val="134"/>
      </rPr>
      <t>3.0</t>
    </r>
    <r>
      <rPr>
        <sz val="16"/>
        <color indexed="8"/>
        <rFont val="宋体"/>
        <charset val="134"/>
      </rPr>
      <t>万元</t>
    </r>
  </si>
  <si>
    <t>兰新</t>
  </si>
  <si>
    <r>
      <rPr>
        <sz val="16"/>
        <color indexed="8"/>
        <rFont val="Times New Roman"/>
        <charset val="134"/>
      </rPr>
      <t>29999.89</t>
    </r>
    <r>
      <rPr>
        <sz val="16"/>
        <color indexed="8"/>
        <rFont val="宋体"/>
        <charset val="134"/>
      </rPr>
      <t>元</t>
    </r>
  </si>
  <si>
    <t>PGD-SG-2017032</t>
  </si>
  <si>
    <t>文光校区1#教学楼圆木台维修更换工程</t>
  </si>
  <si>
    <t>新疆师范大学预科教育学院</t>
  </si>
  <si>
    <r>
      <rPr>
        <sz val="16"/>
        <color indexed="8"/>
        <rFont val="Times New Roman"/>
        <charset val="134"/>
      </rPr>
      <t>47999.89</t>
    </r>
    <r>
      <rPr>
        <sz val="16"/>
        <color indexed="8"/>
        <rFont val="宋体"/>
        <charset val="134"/>
      </rPr>
      <t>元</t>
    </r>
  </si>
  <si>
    <t>PGD-SG-2017036</t>
  </si>
  <si>
    <t>文光校区大门口安装防撞护栏施工项目</t>
  </si>
  <si>
    <r>
      <rPr>
        <sz val="16"/>
        <color indexed="8"/>
        <rFont val="Times New Roman"/>
        <charset val="134"/>
      </rPr>
      <t>9.5</t>
    </r>
    <r>
      <rPr>
        <sz val="16"/>
        <color indexed="8"/>
        <rFont val="宋体"/>
        <charset val="134"/>
      </rPr>
      <t>万元</t>
    </r>
  </si>
  <si>
    <t>附中出资</t>
  </si>
  <si>
    <t>周红星</t>
  </si>
  <si>
    <t>新疆师范大学保卫处</t>
  </si>
  <si>
    <r>
      <rPr>
        <sz val="16"/>
        <color indexed="8"/>
        <rFont val="Times New Roman"/>
        <charset val="134"/>
      </rPr>
      <t>94287.83</t>
    </r>
    <r>
      <rPr>
        <sz val="16"/>
        <color indexed="8"/>
        <rFont val="宋体"/>
        <charset val="134"/>
      </rPr>
      <t>元</t>
    </r>
  </si>
  <si>
    <t>PGD-SG-2018021</t>
  </si>
  <si>
    <t>温泉校区家属区2#3单元室外消防管应急维修工程</t>
  </si>
  <si>
    <r>
      <rPr>
        <sz val="16"/>
        <color indexed="8"/>
        <rFont val="Times New Roman"/>
        <charset val="134"/>
      </rPr>
      <t>1.2</t>
    </r>
    <r>
      <rPr>
        <sz val="16"/>
        <color indexed="8"/>
        <rFont val="宋体"/>
        <charset val="134"/>
      </rPr>
      <t>万元</t>
    </r>
  </si>
  <si>
    <t>温泉校区家属区2#3单元室外消防管损坏，应急维修</t>
  </si>
  <si>
    <t>PGD-SG-2017029</t>
  </si>
  <si>
    <t>昆仑校区车库大门维修工程</t>
  </si>
  <si>
    <t>昆仑校区车库大门经常风吹日晒，起皮掉漆，需要维修。</t>
  </si>
  <si>
    <t>新疆纵横建筑安装工程有限公司</t>
  </si>
  <si>
    <t>张婷</t>
  </si>
  <si>
    <t>后勤服务中心</t>
  </si>
  <si>
    <r>
      <rPr>
        <sz val="16"/>
        <color indexed="8"/>
        <rFont val="Times New Roman"/>
        <charset val="134"/>
      </rPr>
      <t>29530.4</t>
    </r>
    <r>
      <rPr>
        <sz val="16"/>
        <color indexed="8"/>
        <rFont val="宋体"/>
        <charset val="134"/>
      </rPr>
      <t>元</t>
    </r>
  </si>
  <si>
    <t>PGD-SG-2017005</t>
  </si>
  <si>
    <t>昆仑校区新建水果店</t>
  </si>
  <si>
    <r>
      <rPr>
        <sz val="16"/>
        <color indexed="8"/>
        <rFont val="Times New Roman"/>
        <charset val="134"/>
      </rPr>
      <t>39596.05</t>
    </r>
    <r>
      <rPr>
        <sz val="16"/>
        <color indexed="8"/>
        <rFont val="宋体"/>
        <charset val="134"/>
      </rPr>
      <t>元</t>
    </r>
  </si>
  <si>
    <t>PGD-SG-2017018</t>
  </si>
  <si>
    <t>昆仑校区图书馆前商店节能保温改造</t>
  </si>
  <si>
    <t>屋面防水、外墙保温、防寒通道</t>
  </si>
  <si>
    <r>
      <rPr>
        <sz val="16"/>
        <color indexed="8"/>
        <rFont val="Times New Roman"/>
        <charset val="134"/>
      </rPr>
      <t>47756.81</t>
    </r>
    <r>
      <rPr>
        <sz val="16"/>
        <color indexed="8"/>
        <rFont val="宋体"/>
        <charset val="134"/>
      </rPr>
      <t>元</t>
    </r>
  </si>
  <si>
    <t>PGD-SJ-2018026</t>
  </si>
  <si>
    <t>新疆师范大学温泉校区马克思主义学院学术报告厅装修工程</t>
  </si>
  <si>
    <t>装修设计</t>
  </si>
  <si>
    <t>新疆四方建筑设计院有限公司</t>
  </si>
  <si>
    <t>马永红</t>
  </si>
  <si>
    <t>梁玉春</t>
  </si>
  <si>
    <t>马克思主义学院</t>
  </si>
  <si>
    <t>PGD-SJ-2018027</t>
  </si>
  <si>
    <t>新疆师范大学温泉校区团委书吧装修工程</t>
  </si>
  <si>
    <t>团委出资</t>
  </si>
  <si>
    <t>耿直</t>
  </si>
  <si>
    <t>团委</t>
  </si>
  <si>
    <t>PGD-SJ-2018028</t>
  </si>
  <si>
    <t>新疆师范大学附中1#教学楼暖气改造工程</t>
  </si>
  <si>
    <t>暖气设计</t>
  </si>
  <si>
    <t>新疆建筑科学研究院（有限公司）</t>
  </si>
  <si>
    <t>孙逢俊</t>
  </si>
  <si>
    <t>权建国</t>
  </si>
  <si>
    <t>附中</t>
  </si>
  <si>
    <t>PGD-SJ-2018029</t>
  </si>
  <si>
    <t>新疆师范大学附中多功能厅装修工程</t>
  </si>
  <si>
    <t>PGD-SJ-2018030</t>
  </si>
  <si>
    <t>新疆师范大学昆仑校区体育场灯光改造工程</t>
  </si>
  <si>
    <t>汉推出资</t>
  </si>
  <si>
    <t>电气整体设计</t>
  </si>
  <si>
    <t>四川兴发规划建筑设计有限公司新疆分公司</t>
  </si>
  <si>
    <t>庞大勇</t>
  </si>
  <si>
    <t>汉推及体育学院</t>
  </si>
  <si>
    <t>PGD-SJ-2018031</t>
  </si>
  <si>
    <t>新疆师范大学昆仑校区2#宿舍楼、田家炳、行政楼卫生间改造工程</t>
  </si>
  <si>
    <t>2#宿舍楼卫生间改造设计</t>
  </si>
  <si>
    <t>毛文全</t>
  </si>
  <si>
    <t>温泉校区建设指挥部办公室</t>
  </si>
  <si>
    <t>PGD-SG-2018032</t>
  </si>
  <si>
    <t>昆仑校区生科院实验室改造工程</t>
  </si>
  <si>
    <r>
      <rPr>
        <sz val="16"/>
        <color indexed="8"/>
        <rFont val="Times New Roman"/>
        <charset val="134"/>
      </rPr>
      <t>3</t>
    </r>
    <r>
      <rPr>
        <sz val="16"/>
        <color indexed="8"/>
        <rFont val="宋体"/>
        <charset val="134"/>
      </rPr>
      <t>万元</t>
    </r>
  </si>
  <si>
    <t>生科院出资</t>
  </si>
  <si>
    <t>生地楼502室加装隔墙、吊顶、部分线路改造等，费用从中亚区域跨境有害生物联合控制国际研究中心2018年运行经费支付。</t>
  </si>
  <si>
    <t>袁亮</t>
  </si>
  <si>
    <t>生命科学学院</t>
  </si>
  <si>
    <t>PGD-SG-2018033</t>
  </si>
  <si>
    <t>昆仑校区生科院办公室改造工程</t>
  </si>
  <si>
    <r>
      <rPr>
        <sz val="16"/>
        <color indexed="8"/>
        <rFont val="Times New Roman"/>
        <charset val="134"/>
      </rPr>
      <t>1</t>
    </r>
    <r>
      <rPr>
        <sz val="16"/>
        <color indexed="8"/>
        <rFont val="宋体"/>
        <charset val="134"/>
      </rPr>
      <t>万元</t>
    </r>
  </si>
  <si>
    <t>教学主楼415室、412室加装隔墙、墙面粉刷、安装窗帘、罗马杆等。费用从生科院2018年维修基金支付。</t>
  </si>
  <si>
    <t>PGD-SG-2018034</t>
  </si>
  <si>
    <t>昆仑校区家属院配电室防水改造工程</t>
  </si>
  <si>
    <r>
      <rPr>
        <sz val="16"/>
        <color indexed="8"/>
        <rFont val="Times New Roman"/>
        <charset val="134"/>
      </rPr>
      <t>2</t>
    </r>
    <r>
      <rPr>
        <sz val="16"/>
        <color indexed="8"/>
        <rFont val="宋体"/>
        <charset val="134"/>
      </rPr>
      <t>万元</t>
    </r>
  </si>
  <si>
    <t>昆仑校区家属院配电室防水改造</t>
  </si>
  <si>
    <t>新疆胜利建筑安装工程有限公司一分公司</t>
  </si>
  <si>
    <t>杨中州</t>
  </si>
  <si>
    <t>张震波</t>
  </si>
  <si>
    <t>PGD-SG-2018035</t>
  </si>
  <si>
    <t>昆仑校区运动场主席台粉刷工程</t>
  </si>
  <si>
    <t>昆仑校区运动场主席台粉刷及体育器械维修</t>
  </si>
  <si>
    <t>湖南干杉建筑工程有限公司新疆分公司</t>
  </si>
  <si>
    <t>陈海滨</t>
  </si>
  <si>
    <t>PGD-SJ-2018036</t>
  </si>
  <si>
    <t>新疆师范大学昆仑校区沙漠藻研究院装修工程</t>
  </si>
  <si>
    <t>沙漠藻研究院出资</t>
  </si>
  <si>
    <t>郑勇</t>
  </si>
  <si>
    <t>沙漠藻研究院</t>
  </si>
  <si>
    <t>PGD-SG-2018037</t>
  </si>
  <si>
    <t>昆仑校区地科院零星工程</t>
  </si>
  <si>
    <r>
      <rPr>
        <sz val="16"/>
        <color indexed="8"/>
        <rFont val="Times New Roman"/>
        <charset val="134"/>
      </rPr>
      <t>1.5</t>
    </r>
    <r>
      <rPr>
        <sz val="16"/>
        <color indexed="8"/>
        <rFont val="宋体"/>
        <charset val="134"/>
      </rPr>
      <t>万元</t>
    </r>
  </si>
  <si>
    <t>地科院出资</t>
  </si>
  <si>
    <t>昆仑校区生地楼地科院办公室加装隔墙、实验室机房电改造、更换防盗门、粉刷等。</t>
  </si>
  <si>
    <t>孙慧兰</t>
  </si>
  <si>
    <t>地理科学与旅游学院</t>
  </si>
  <si>
    <t>PGD-SG-2018038</t>
  </si>
  <si>
    <t>昆仑校区国际教育大厦排水管抢修工程</t>
  </si>
  <si>
    <t>国际教育大厦排水管、雨水管多出裂口漏水严重，紧急抢修。</t>
  </si>
  <si>
    <t>PGD-SG-2018039</t>
  </si>
  <si>
    <t>文光校区1#教学楼外墙砖修补工程</t>
  </si>
  <si>
    <r>
      <rPr>
        <sz val="16"/>
        <color indexed="8"/>
        <rFont val="Times New Roman"/>
        <charset val="134"/>
      </rPr>
      <t>1.6</t>
    </r>
    <r>
      <rPr>
        <sz val="16"/>
        <color indexed="8"/>
        <rFont val="宋体"/>
        <charset val="134"/>
      </rPr>
      <t>万元</t>
    </r>
  </si>
  <si>
    <t>文光校区1#教学楼外墙砖出现多出空鼓、脱落现象，存在严重安全隐患，紧急抢修。</t>
  </si>
  <si>
    <t>乌鲁木齐金色胡杨保洁有限公司</t>
  </si>
  <si>
    <t>马海燕</t>
  </si>
  <si>
    <t>包尔江</t>
  </si>
  <si>
    <t>PGD-SJ-2018040</t>
  </si>
  <si>
    <t>新疆师范大学昆仑校区4#学生宿舍楼暖气改造工程</t>
  </si>
  <si>
    <t>弘宇建筑设计有限公司</t>
  </si>
  <si>
    <t>马燕</t>
  </si>
  <si>
    <t>李建</t>
  </si>
  <si>
    <t>PGD-SJ-2018041</t>
  </si>
  <si>
    <t>新疆师范大学文光校区运动场主席台改造及教学楼粉刷项目</t>
  </si>
  <si>
    <t>主席台雨棚改造设计</t>
  </si>
  <si>
    <t>PGD-SG-2017028</t>
  </si>
  <si>
    <t xml:space="preserve"> 昆仑校区国际教育大厦、文科综合楼消防电气改造</t>
  </si>
  <si>
    <r>
      <rPr>
        <sz val="16"/>
        <color indexed="8"/>
        <rFont val="Times New Roman"/>
        <charset val="134"/>
      </rPr>
      <t>3.8</t>
    </r>
    <r>
      <rPr>
        <sz val="16"/>
        <color indexed="8"/>
        <rFont val="宋体"/>
        <charset val="134"/>
      </rPr>
      <t>万元</t>
    </r>
  </si>
  <si>
    <t>保卫处出资</t>
  </si>
  <si>
    <t>安全检查发现，昆仑校区国际教育大厦、文科综合楼应急灯、疏散指示灯需要维修更换</t>
  </si>
  <si>
    <t>PGD-SG-2017039</t>
  </si>
  <si>
    <t>昆仑校区国教楼、图书馆等消防整改工程</t>
  </si>
  <si>
    <t>消防局检查发现国教楼消防电话、文史楼消防电话、国教楼消防水箱、图书馆烟感等需要整改</t>
  </si>
  <si>
    <t>PGD-SG-2017065</t>
  </si>
  <si>
    <t>昆仑校区田家炳书院、文史楼、图书馆消防整改工程</t>
  </si>
  <si>
    <t>教育局、安监局检查提出要求田家炳、文史楼、图书馆消防整改</t>
  </si>
  <si>
    <t>PGD-SG-2017066</t>
  </si>
  <si>
    <t>昆仑校区附属中学紧急拆除校园彩钢板房工程</t>
  </si>
  <si>
    <r>
      <rPr>
        <sz val="16"/>
        <color indexed="8"/>
        <rFont val="Times New Roman"/>
        <charset val="134"/>
      </rPr>
      <t>6.8</t>
    </r>
    <r>
      <rPr>
        <sz val="16"/>
        <color indexed="8"/>
        <rFont val="宋体"/>
        <charset val="134"/>
      </rPr>
      <t>万元</t>
    </r>
  </si>
  <si>
    <t>教育局安全维稳会议确定将附中院内彩钢板房立即拆除，消除安全隐患。</t>
  </si>
  <si>
    <t>新疆师范大学附属中学</t>
  </si>
  <si>
    <t>PGD-SG-2017038</t>
  </si>
  <si>
    <t>三校区2017年度四季度零星维修工程</t>
  </si>
  <si>
    <t>三校区</t>
  </si>
  <si>
    <t>PGD-SG-2017033</t>
  </si>
  <si>
    <t>文光校区软化水箱、储水箱维修改造工程</t>
  </si>
  <si>
    <t>文光校区蒸汽锅炉房软化水箱更换、文光校区浴室储水箱防腐处理</t>
  </si>
  <si>
    <t>党立军</t>
  </si>
  <si>
    <t>杜战明</t>
  </si>
  <si>
    <t>PGD-SG-2018042</t>
  </si>
  <si>
    <t>新疆师范大学昆仑校区2#3#开水罐内胆更换工程</t>
  </si>
  <si>
    <r>
      <rPr>
        <sz val="16"/>
        <color indexed="8"/>
        <rFont val="Times New Roman"/>
        <charset val="134"/>
      </rPr>
      <t>4</t>
    </r>
    <r>
      <rPr>
        <sz val="16"/>
        <color indexed="8"/>
        <rFont val="宋体"/>
        <charset val="134"/>
      </rPr>
      <t>万元</t>
    </r>
  </si>
  <si>
    <t>2#3#开水罐内胆更换</t>
  </si>
  <si>
    <t>乌鲁木齐宏泰北辰冷暖工程有限公司</t>
  </si>
  <si>
    <t>PGD-SJ-2018043</t>
  </si>
  <si>
    <t>新疆师范大学文光校区维修用房</t>
  </si>
  <si>
    <t>维修用房设计</t>
  </si>
  <si>
    <t>PGD-SG-2018044</t>
  </si>
  <si>
    <t>新疆师范大学附中运动场塑胶场地维修</t>
  </si>
  <si>
    <t>附中运动场塑胶场地维修</t>
  </si>
  <si>
    <t>李威</t>
  </si>
  <si>
    <t>PGD-SG-2018045</t>
  </si>
  <si>
    <t>新疆师范大学昆仑校区各教学楼外墙修补</t>
  </si>
  <si>
    <t>学校维修经费出资</t>
  </si>
  <si>
    <t>昆仑校区各教学楼外墙修补</t>
  </si>
  <si>
    <t>新疆天一建工投资集团有限责任公司</t>
  </si>
  <si>
    <t>张峻</t>
  </si>
  <si>
    <t>柳亚娟</t>
  </si>
  <si>
    <t>PGD-SG-2018046</t>
  </si>
  <si>
    <t>新疆师范大学昆仑校区美术学院隔墙加装工程</t>
  </si>
  <si>
    <r>
      <rPr>
        <sz val="16"/>
        <color indexed="8"/>
        <rFont val="Times New Roman"/>
        <charset val="134"/>
      </rPr>
      <t>2.2</t>
    </r>
    <r>
      <rPr>
        <sz val="16"/>
        <color indexed="8"/>
        <rFont val="宋体"/>
        <charset val="134"/>
      </rPr>
      <t>万元</t>
    </r>
  </si>
  <si>
    <t>昆仑校区美术学院隔墙加装工程</t>
  </si>
  <si>
    <t>乌鲁木齐市建工（集团）第四建筑工程有限责任公司</t>
  </si>
  <si>
    <t>李海生</t>
  </si>
  <si>
    <t>李勇</t>
  </si>
  <si>
    <t>美术学院</t>
  </si>
  <si>
    <t>PGD-SG-2018047</t>
  </si>
  <si>
    <t>新疆师范大学艺术楼会议室、学术厅粉刷工程</t>
  </si>
  <si>
    <t>艺术楼会议室、学术厅粉刷</t>
  </si>
  <si>
    <t>PGD-SG-2018048</t>
  </si>
  <si>
    <t>温泉校区图书馆高位水箱加装流量开关工程</t>
  </si>
  <si>
    <t>温泉校区图书馆楼高位水箱加装流量开关、消防系统增加压力开关</t>
  </si>
  <si>
    <t>PGD-SG-2018049</t>
  </si>
  <si>
    <t>昆仑校区、温泉校区零星维修工程</t>
  </si>
  <si>
    <t>昆仑、温泉校区</t>
  </si>
  <si>
    <t>昆仑校区音乐学院粉刷、图书馆天棚粉刷、温泉校区安检室地毯</t>
  </si>
  <si>
    <t>PGD-SG-2018050</t>
  </si>
  <si>
    <t>昆仑校区生地楼114、119、121试验台拆除工程</t>
  </si>
  <si>
    <r>
      <rPr>
        <sz val="16"/>
        <color rgb="FF000000"/>
        <rFont val="Times New Roman"/>
        <charset val="134"/>
      </rPr>
      <t>1.5</t>
    </r>
    <r>
      <rPr>
        <sz val="16"/>
        <color rgb="FF000000"/>
        <rFont val="宋体"/>
        <charset val="134"/>
      </rPr>
      <t>万元</t>
    </r>
  </si>
  <si>
    <t>生地楼114、119、121试验台拆除</t>
  </si>
  <si>
    <t>靳万贵</t>
  </si>
  <si>
    <t>新疆师范大学生命科学学院</t>
  </si>
  <si>
    <t>PGD-SG-2018051</t>
  </si>
  <si>
    <t>昆仑校区维稳指挥室装修工程</t>
  </si>
  <si>
    <r>
      <rPr>
        <sz val="16"/>
        <color indexed="8"/>
        <rFont val="Times New Roman"/>
        <charset val="134"/>
      </rPr>
      <t>9.8</t>
    </r>
    <r>
      <rPr>
        <sz val="16"/>
        <color indexed="8"/>
        <rFont val="宋体"/>
        <charset val="134"/>
      </rPr>
      <t>万元</t>
    </r>
  </si>
  <si>
    <t>安全维稳建设经费支付</t>
  </si>
  <si>
    <t>杨金龙</t>
  </si>
  <si>
    <t>信息管理中心</t>
  </si>
  <si>
    <t>PGD-SG-2018052</t>
  </si>
  <si>
    <t>温泉校区政治与公共管理学院多功能实验教学中心装修工程</t>
  </si>
  <si>
    <t>政治与公共管理学院出资</t>
  </si>
  <si>
    <t>文科1号教学楼104室装修（电改造、吊顶、粉刷、制作隔墙、平面展板、教室柜体等）</t>
  </si>
  <si>
    <t>吴常白</t>
  </si>
  <si>
    <t>政治与公共管理学院</t>
  </si>
  <si>
    <t>PGD-SG-2018053</t>
  </si>
  <si>
    <t>文光校区文苑餐厅消防改造工程</t>
  </si>
  <si>
    <t>文苑餐厅彩钢板房内墙砌砖、屋顶更换岩棉彩钢板</t>
  </si>
  <si>
    <t>王越</t>
  </si>
  <si>
    <t>马强</t>
  </si>
  <si>
    <t>PGD-SG-2018054</t>
  </si>
  <si>
    <t>文光校区车库彩钢板房改造工程</t>
  </si>
  <si>
    <t>文光校区彩钢板车库内改造</t>
  </si>
  <si>
    <t>昌吉州长顺水利建筑工程有限公司</t>
  </si>
  <si>
    <t>马德林</t>
  </si>
  <si>
    <t>马广东</t>
  </si>
  <si>
    <t>PGD-SG-2018055</t>
  </si>
  <si>
    <t>昆仑校区体育馆舞台制作工程</t>
  </si>
  <si>
    <t>宣传部出资</t>
  </si>
  <si>
    <t>昆仑校区体育馆舞台制作</t>
  </si>
  <si>
    <t>新疆鼎业环境艺术工程有限公司</t>
  </si>
  <si>
    <t>刑明刚</t>
  </si>
  <si>
    <t>宣传部、音乐学院</t>
  </si>
  <si>
    <t>PGD-SG-2018056</t>
  </si>
  <si>
    <t>昆仑文光两校区环境及安全零星维修工程</t>
  </si>
  <si>
    <t>1、文光校区东站路外墙涂砖红色；
2、昆仑校区体育馆圆弧顶玻璃拆除；
3、昆仑校区大门外栏杆拆除换新、文光家属区栏杆刷漆；
4、昆仑校区成教院外围墙铺贴草坪。</t>
  </si>
  <si>
    <t>于东</t>
  </si>
  <si>
    <t>PGD-SG-2018057</t>
  </si>
  <si>
    <t>温泉校区文科一号楼104室改造多功能室</t>
  </si>
  <si>
    <r>
      <rPr>
        <sz val="16"/>
        <color indexed="8"/>
        <rFont val="Times New Roman"/>
        <charset val="134"/>
      </rPr>
      <t>5</t>
    </r>
    <r>
      <rPr>
        <sz val="16"/>
        <color indexed="8"/>
        <rFont val="宋体"/>
        <charset val="134"/>
      </rPr>
      <t>万元</t>
    </r>
  </si>
  <si>
    <t>思想政治教育专业建设专项经费</t>
  </si>
  <si>
    <r>
      <rPr>
        <sz val="16"/>
        <color indexed="8"/>
        <rFont val="宋体"/>
        <charset val="134"/>
      </rPr>
      <t>温泉校区文科一号楼</t>
    </r>
    <r>
      <rPr>
        <sz val="16"/>
        <color indexed="8"/>
        <rFont val="Times New Roman"/>
        <charset val="134"/>
      </rPr>
      <t>104</t>
    </r>
    <r>
      <rPr>
        <sz val="16"/>
        <color indexed="8"/>
        <rFont val="宋体"/>
        <charset val="134"/>
      </rPr>
      <t>教室建设改造成为多功能室</t>
    </r>
  </si>
  <si>
    <t>新疆优势力方广告有限公司</t>
  </si>
  <si>
    <t>梁波</t>
  </si>
  <si>
    <t>马岳勇</t>
  </si>
  <si>
    <t>政法学院</t>
  </si>
  <si>
    <t>PGD-SG-2018058</t>
  </si>
  <si>
    <t>昆仑校区国际教育大厦地下室生活热水罐清洗</t>
  </si>
  <si>
    <t>昆仑校区国际教育大厦生活热水罐除锈，除水垢</t>
  </si>
  <si>
    <t>乌鲁木齐市宏泰北辰冷暖工程有限公司</t>
  </si>
  <si>
    <t>PGD-SG-2018059</t>
  </si>
  <si>
    <t>国际教育大厦淋浴间管线更换</t>
  </si>
  <si>
    <t>PGD-SG-2018060</t>
  </si>
  <si>
    <r>
      <rPr>
        <sz val="16"/>
        <color indexed="8"/>
        <rFont val="宋体"/>
        <charset val="134"/>
      </rPr>
      <t>文光校区</t>
    </r>
    <r>
      <rPr>
        <sz val="16"/>
        <color indexed="8"/>
        <rFont val="Times New Roman"/>
        <charset val="134"/>
      </rPr>
      <t>2</t>
    </r>
    <r>
      <rPr>
        <sz val="16"/>
        <color indexed="8"/>
        <rFont val="宋体"/>
        <charset val="134"/>
      </rPr>
      <t>号教学楼雨水管维修</t>
    </r>
  </si>
  <si>
    <t>PGD-SG-2018061</t>
  </si>
  <si>
    <r>
      <rPr>
        <sz val="16"/>
        <color indexed="8"/>
        <rFont val="宋体"/>
        <charset val="134"/>
      </rPr>
      <t>文光校区</t>
    </r>
    <r>
      <rPr>
        <sz val="16"/>
        <color indexed="8"/>
        <rFont val="Times New Roman"/>
        <charset val="134"/>
      </rPr>
      <t>4</t>
    </r>
    <r>
      <rPr>
        <sz val="16"/>
        <color indexed="8"/>
        <rFont val="宋体"/>
        <charset val="134"/>
      </rPr>
      <t>号宿舍楼供水主管更换</t>
    </r>
  </si>
  <si>
    <t xml:space="preserve">   PGD-SG-2016076             </t>
  </si>
  <si>
    <t>温泉校区研究生处购置办公柜台</t>
  </si>
  <si>
    <t>研究生处部门经费</t>
  </si>
  <si>
    <t>温泉校区研究生处办公柜台制作安装</t>
  </si>
  <si>
    <t>李波</t>
  </si>
  <si>
    <t>王佩琴</t>
  </si>
  <si>
    <t>研究生处</t>
  </si>
  <si>
    <t>PGD-SG-2018062</t>
  </si>
  <si>
    <t>美术学院石膏像台面制作安装工程</t>
  </si>
  <si>
    <t>美术学院教学楼楼道内制作安装石膏像台面</t>
  </si>
  <si>
    <t>PGD-SG-2018063</t>
  </si>
  <si>
    <t>新疆师范大学附中化学实验室库房隔墙加装</t>
  </si>
  <si>
    <r>
      <rPr>
        <sz val="16"/>
        <color rgb="FF000000"/>
        <rFont val="Times New Roman"/>
        <charset val="134"/>
      </rPr>
      <t>4.8</t>
    </r>
    <r>
      <rPr>
        <sz val="16"/>
        <color rgb="FF000000"/>
        <rFont val="宋体"/>
        <charset val="134"/>
      </rPr>
      <t>万元</t>
    </r>
  </si>
  <si>
    <t>新疆师范大学附中化学实验室库房隔墙加装及电路改造</t>
  </si>
  <si>
    <t>PGD-SG-2017076</t>
  </si>
  <si>
    <t>新疆师范大学昆仑校区老干处顶灯更换维修</t>
  </si>
  <si>
    <r>
      <rPr>
        <sz val="16"/>
        <color rgb="FF000000"/>
        <rFont val="Times New Roman"/>
        <charset val="134"/>
      </rPr>
      <t>1</t>
    </r>
    <r>
      <rPr>
        <sz val="16"/>
        <color rgb="FF000000"/>
        <rFont val="宋体"/>
        <charset val="134"/>
      </rPr>
      <t>万元</t>
    </r>
  </si>
  <si>
    <t>老干处出资</t>
  </si>
  <si>
    <t>老干处</t>
  </si>
  <si>
    <t>新疆师范大学修缮工程（项目）（施工类）派工单</t>
  </si>
  <si>
    <r>
      <rPr>
        <sz val="12"/>
        <rFont val="Noto Sans CJK JP Regular"/>
        <charset val="134"/>
      </rPr>
      <t>NO.</t>
    </r>
  </si>
  <si>
    <t>工程识别码：</t>
  </si>
  <si>
    <t>根据新疆师范大学后勤服务中心物资采购管理办公室</t>
  </si>
  <si>
    <t>会议研究</t>
  </si>
  <si>
    <t>决定：</t>
  </si>
  <si>
    <t>由你单位负责组织</t>
  </si>
  <si>
    <t>施工，自收到通知单之日起，请严格按学校规定的程序、要求和工期进行施工。项目基本情况如下：</t>
  </si>
  <si>
    <t>使用单位</t>
  </si>
  <si>
    <t>使用单位负责人</t>
  </si>
  <si>
    <r>
      <rPr>
        <b/>
        <sz val="12"/>
        <rFont val="Noto Sans CJK JP Regular"/>
        <charset val="134"/>
      </rPr>
      <t>联系方式</t>
    </r>
  </si>
  <si>
    <t>使用单位推荐
施工单位</t>
  </si>
  <si>
    <t>部门
领导</t>
  </si>
  <si>
    <r>
      <rPr>
        <b/>
        <sz val="12"/>
        <rFont val="Noto Sans CJK JP Regular"/>
        <charset val="134"/>
      </rPr>
      <t>工程地点</t>
    </r>
  </si>
  <si>
    <r>
      <rPr>
        <sz val="12"/>
        <rFont val="Noto Sans CJK JP Regular"/>
        <charset val="134"/>
      </rPr>
      <t xml:space="preserve">概算
</t>
    </r>
    <r>
      <rPr>
        <sz val="12"/>
        <rFont val="Noto Sans CJK JP Regular"/>
        <charset val="134"/>
      </rPr>
      <t>金额</t>
    </r>
  </si>
  <si>
    <r>
      <rPr>
        <b/>
        <sz val="12"/>
        <rFont val="Noto Sans CJK JP Regular"/>
        <charset val="134"/>
      </rPr>
      <t>资金
来源</t>
    </r>
  </si>
  <si>
    <r>
      <rPr>
        <b/>
        <sz val="12"/>
        <rFont val="Noto Sans CJK JP Regular"/>
        <charset val="134"/>
      </rPr>
      <t>支付专项名称</t>
    </r>
  </si>
  <si>
    <r>
      <rPr>
        <b/>
        <sz val="12"/>
        <rFont val="Noto Sans CJK JP Regular"/>
        <charset val="134"/>
      </rPr>
      <t>包干价</t>
    </r>
  </si>
  <si>
    <t>否</t>
  </si>
  <si>
    <t>修缮工程
内容</t>
  </si>
  <si>
    <t>项目管理单位
负责人</t>
  </si>
  <si>
    <r>
      <rPr>
        <b/>
        <sz val="12"/>
        <rFont val="Noto Sans CJK JP Regular"/>
        <charset val="134"/>
      </rPr>
      <t>施工单位
项目负责人</t>
    </r>
  </si>
  <si>
    <t>施工说明</t>
  </si>
  <si>
    <t>1、结算按照2013《建设工程计价计量规范》进行调整、结算。结算方式：按实结算。                                                  2、审减率：5%（含）以内的审计费由学校承担，5%-10%（含）的审计费由施工方承担，10%以上的审计费全部由施工方承担。                                                                                                            3、乙方于工程竣工验收合格后30天内，上报竣工结算资料，未按期报 送，视为乙方自愿放弃结算，学校不再审计，剩余款项不再支付。        
4、在施工过程中产生的任何涉及安全文明生产的问题，均以双方签订的《安全文明生产责任协议书》上的相关条例为标准认定责任。</t>
  </si>
  <si>
    <t>5、开工日期：</t>
  </si>
  <si>
    <t xml:space="preserve"> 完工日期：</t>
  </si>
  <si>
    <t>工程工期：</t>
  </si>
  <si>
    <t>天</t>
  </si>
  <si>
    <r>
      <rPr>
        <sz val="12"/>
        <color rgb="FF000000"/>
        <rFont val="Times New Roman"/>
        <charset val="134"/>
      </rPr>
      <t>6</t>
    </r>
    <r>
      <rPr>
        <sz val="12"/>
        <color rgb="FF000000"/>
        <rFont val="宋体"/>
        <charset val="134"/>
      </rPr>
      <t>、通知单一式</t>
    </r>
    <r>
      <rPr>
        <sz val="12"/>
        <color rgb="FFFF0000"/>
        <rFont val="宋体"/>
        <charset val="134"/>
      </rPr>
      <t>伍份</t>
    </r>
    <r>
      <rPr>
        <sz val="12"/>
        <color rgb="FF000000"/>
        <rFont val="宋体"/>
        <charset val="134"/>
      </rPr>
      <t>，后勤服务中心物资采购管理办公室、审计处各贰份、施工单位壹份。</t>
    </r>
  </si>
  <si>
    <t>后勤服务中心  副 主 任</t>
  </si>
  <si>
    <t>后勤服务中心       主  任</t>
  </si>
  <si>
    <r>
      <rPr>
        <sz val="10"/>
        <rFont val="宋体"/>
        <charset val="134"/>
      </rPr>
      <t xml:space="preserve">说明：
</t>
    </r>
    <r>
      <rPr>
        <sz val="10"/>
        <rFont val="Noto Sans CJK JP Regular"/>
        <charset val="134"/>
      </rPr>
      <t>1</t>
    </r>
    <r>
      <rPr>
        <sz val="10"/>
        <rFont val="宋体"/>
        <charset val="134"/>
      </rPr>
      <t>、本表仅适用于新疆师范大学修缮（派工类）工程（工程金额≤</t>
    </r>
    <r>
      <rPr>
        <sz val="10"/>
        <rFont val="Noto Sans CJK JP Regular"/>
        <charset val="134"/>
      </rPr>
      <t>5</t>
    </r>
    <r>
      <rPr>
        <sz val="10"/>
        <rFont val="宋体"/>
        <charset val="134"/>
      </rPr>
      <t xml:space="preserve">万元）。
</t>
    </r>
    <r>
      <rPr>
        <sz val="10"/>
        <rFont val="Noto Sans CJK JP Regular"/>
        <charset val="134"/>
      </rPr>
      <t>2</t>
    </r>
    <r>
      <rPr>
        <sz val="10"/>
        <rFont val="宋体"/>
        <charset val="134"/>
      </rPr>
      <t>、本表自</t>
    </r>
    <r>
      <rPr>
        <sz val="10"/>
        <rFont val="Noto Sans CJK JP Regular"/>
        <charset val="134"/>
      </rPr>
      <t>2019</t>
    </r>
    <r>
      <rPr>
        <sz val="10"/>
        <rFont val="宋体"/>
        <charset val="134"/>
      </rPr>
      <t>年3月</t>
    </r>
    <r>
      <rPr>
        <sz val="10"/>
        <rFont val="Noto Sans CJK JP Regular"/>
        <charset val="134"/>
      </rPr>
      <t>1</t>
    </r>
    <r>
      <rPr>
        <sz val="10"/>
        <rFont val="宋体"/>
        <charset val="134"/>
      </rPr>
      <t xml:space="preserve">日启用。
</t>
    </r>
    <r>
      <rPr>
        <sz val="10"/>
        <rFont val="Noto Sans CJK JP Regular"/>
        <charset val="134"/>
      </rPr>
      <t>3</t>
    </r>
    <r>
      <rPr>
        <sz val="10"/>
        <rFont val="宋体"/>
        <charset val="134"/>
      </rPr>
      <t>、本表解释权归新疆师范大学后勤服务中心物资采购管理办公室。</t>
    </r>
  </si>
  <si>
    <t xml:space="preserve">                        新疆师范大学后勤服务中心物资采购管理办公室</t>
  </si>
  <si>
    <r>
      <rPr>
        <b/>
        <sz val="12"/>
        <rFont val="Noto Sans CJK JP Regular"/>
        <charset val="134"/>
      </rPr>
      <t xml:space="preserve">                             2019 </t>
    </r>
    <r>
      <rPr>
        <b/>
        <sz val="12"/>
        <rFont val="宋体"/>
        <charset val="134"/>
      </rPr>
      <t>年</t>
    </r>
    <r>
      <rPr>
        <b/>
        <sz val="12"/>
        <rFont val="Noto Sans CJK JP Regular"/>
        <charset val="134"/>
      </rPr>
      <t xml:space="preserve">  </t>
    </r>
    <r>
      <rPr>
        <b/>
        <sz val="12"/>
        <rFont val="宋体"/>
        <charset val="134"/>
      </rPr>
      <t>月</t>
    </r>
    <r>
      <rPr>
        <b/>
        <sz val="12"/>
        <rFont val="Noto Sans CJK JP Regular"/>
        <charset val="134"/>
      </rPr>
      <t xml:space="preserve">   </t>
    </r>
    <r>
      <rPr>
        <b/>
        <sz val="12"/>
        <rFont val="宋体"/>
        <charset val="134"/>
      </rPr>
      <t>日</t>
    </r>
  </si>
  <si>
    <r>
      <rPr>
        <b/>
        <u/>
        <sz val="12"/>
        <rFont val="宋体"/>
        <charset val="134"/>
      </rPr>
      <t>年</t>
    </r>
    <r>
      <rPr>
        <b/>
        <u/>
        <sz val="12"/>
        <rFont val="Noto Sans CJK JP Regular"/>
        <charset val="134"/>
      </rPr>
      <t xml:space="preserve">  </t>
    </r>
    <r>
      <rPr>
        <b/>
        <u/>
        <sz val="12"/>
        <rFont val="宋体"/>
        <charset val="134"/>
      </rPr>
      <t>月</t>
    </r>
    <r>
      <rPr>
        <b/>
        <u/>
        <sz val="12"/>
        <rFont val="Noto Sans CJK JP Regular"/>
        <charset val="134"/>
      </rPr>
      <t xml:space="preserve">   </t>
    </r>
    <r>
      <rPr>
        <b/>
        <u/>
        <sz val="12"/>
        <rFont val="宋体"/>
        <charset val="134"/>
      </rPr>
      <t>日</t>
    </r>
  </si>
  <si>
    <t>1、结算按照2013《建设工程计价计量规范》进行调整、结算。结算方式：按实结算。                                                                     2、审减率：5%（含）以内的审计费由学校承担，5%-10%（含）的审计费由施工方承担，10%以上的审计费全部由施工方承担。                                                                                                            3、乙方于工程竣工验收合格后30天内，上报竣工结算资料，未按期报 送，视为乙方自愿放弃结算，学校不再审计，剩余款项不再支付。        
4、在施工过程中产生的任何涉及安全文明生产的问题，均以双方签订的《安全文明生产责任协议书》上的相关条例为标准认定责任。</t>
  </si>
  <si>
    <r>
      <rPr>
        <sz val="12"/>
        <rFont val="Times New Roman"/>
        <charset val="134"/>
      </rPr>
      <t>6</t>
    </r>
    <r>
      <rPr>
        <sz val="12"/>
        <rFont val="宋体"/>
        <charset val="134"/>
      </rPr>
      <t>、通知单一式伍份，后勤服务中心物资采购管理办公室壹份、审计处、施工单位各两份。</t>
    </r>
  </si>
  <si>
    <t>新疆师范大学修缮工程（派工类）竣工验收单</t>
  </si>
  <si>
    <t>工程项目名称</t>
  </si>
  <si>
    <t>工程号</t>
  </si>
  <si>
    <t>PGD-</t>
  </si>
  <si>
    <t>项目地点</t>
  </si>
  <si>
    <t>竣工日期</t>
  </si>
  <si>
    <t>验收时间</t>
  </si>
  <si>
    <t xml:space="preserve">施工单位申请验收情况说明：                                                                                                                                                                                                                                                                                    </t>
  </si>
  <si>
    <t xml:space="preserve">  施工单位（签字、盖章）：                                年    月    日</t>
  </si>
  <si>
    <t>验收部门签字</t>
  </si>
  <si>
    <t>使用部门负责人或相关人员</t>
  </si>
  <si>
    <t xml:space="preserve">年    月    日   </t>
  </si>
  <si>
    <t>后勤服务中心物资采购管理办公室负责人或相关人员</t>
  </si>
  <si>
    <t xml:space="preserve"> 年    月    日</t>
  </si>
  <si>
    <t>说明：
1、本表仅适用于新疆师范大学后勤服务中心物资采购管理办公室修缮工程中派工类工程；
2、本表自2019年3月1日启用；
3、本表解释权归新疆师范大学后勤服务中心物资采购管理办公室。</t>
  </si>
  <si>
    <t>新疆师范大学修缮工程（项目）结算批办单</t>
  </si>
  <si>
    <t>NO.</t>
  </si>
  <si>
    <t>工程年度</t>
  </si>
  <si>
    <t>工程
识别码</t>
  </si>
  <si>
    <t>工程名称</t>
  </si>
  <si>
    <t>施工
单位</t>
  </si>
  <si>
    <t>单位名称</t>
  </si>
  <si>
    <t>项目负责人</t>
  </si>
  <si>
    <t>出资部门</t>
  </si>
  <si>
    <t>工程工期</t>
  </si>
  <si>
    <r>
      <rPr>
        <sz val="10"/>
        <rFont val="Noto Sans CJK JP Regular"/>
        <charset val="134"/>
      </rPr>
      <t>(</t>
    </r>
    <r>
      <rPr>
        <sz val="10"/>
        <rFont val="宋体"/>
        <charset val="134"/>
      </rPr>
      <t>天</t>
    </r>
    <r>
      <rPr>
        <sz val="10"/>
        <rFont val="Noto Sans CJK JP Regular"/>
        <charset val="134"/>
      </rPr>
      <t>)</t>
    </r>
  </si>
  <si>
    <t>验收状态</t>
  </si>
  <si>
    <t>合格</t>
  </si>
  <si>
    <t>工程
送审值</t>
  </si>
  <si>
    <t>工程结算情况说明：</t>
  </si>
  <si>
    <r>
      <rPr>
        <sz val="12"/>
        <rFont val="Noto Sans CJK JP Regular"/>
        <charset val="134"/>
      </rPr>
      <t xml:space="preserve">        </t>
    </r>
    <r>
      <rPr>
        <sz val="12"/>
        <rFont val="宋体"/>
        <charset val="134"/>
      </rPr>
      <t xml:space="preserve">验收情况：验收合格，具体情况见验收报告单。
</t>
    </r>
    <r>
      <rPr>
        <sz val="12"/>
        <rFont val="Noto Sans CJK JP Regular"/>
        <charset val="134"/>
      </rPr>
      <t xml:space="preserve">        </t>
    </r>
    <r>
      <rPr>
        <sz val="12"/>
        <rFont val="宋体"/>
        <charset val="134"/>
      </rPr>
      <t xml:space="preserve">其中：
</t>
    </r>
    <r>
      <rPr>
        <sz val="12"/>
        <rFont val="Noto Sans CJK JP Regular"/>
        <charset val="134"/>
      </rPr>
      <t xml:space="preserve">                1</t>
    </r>
    <r>
      <rPr>
        <sz val="12"/>
        <rFont val="宋体"/>
        <charset val="134"/>
      </rPr>
      <t xml:space="preserve">、主材价格按照乌鲁木齐地区建设工程主材市场价格执行；
</t>
    </r>
    <r>
      <rPr>
        <sz val="12"/>
        <rFont val="Noto Sans CJK JP Regular"/>
        <charset val="134"/>
      </rPr>
      <t xml:space="preserve">                2</t>
    </r>
    <r>
      <rPr>
        <sz val="12"/>
        <rFont val="宋体"/>
        <charset val="134"/>
      </rPr>
      <t>、人工费按照乌鲁木齐地区本年度建筑工种人工成本信息表参考价执行；</t>
    </r>
  </si>
  <si>
    <t>物资采购管理办公室意见:</t>
  </si>
  <si>
    <t>后勤服务中心主任意见:</t>
  </si>
  <si>
    <t>以下审计处填写</t>
  </si>
  <si>
    <t>审
计
处</t>
  </si>
  <si>
    <t>送达时间</t>
  </si>
  <si>
    <t>送审值</t>
  </si>
  <si>
    <t>审定金额</t>
  </si>
  <si>
    <t>审减额</t>
  </si>
  <si>
    <t>审减率</t>
  </si>
  <si>
    <t>施工单位应付审计费</t>
  </si>
  <si>
    <t>应付工程款</t>
  </si>
  <si>
    <t>审核人</t>
  </si>
  <si>
    <t>审核日期</t>
  </si>
  <si>
    <t>开竣工日期</t>
  </si>
  <si>
    <r>
      <rPr>
        <sz val="12"/>
        <rFont val="宋体"/>
        <charset val="134"/>
      </rPr>
      <t xml:space="preserve">施工单位申请验收情况说明：
 </t>
    </r>
    <r>
      <rPr>
        <sz val="12"/>
        <rFont val="宋体"/>
        <charset val="134"/>
      </rPr>
      <t xml:space="preserve"> 
                                                                                                                                                                                                                   </t>
    </r>
    <r>
      <rPr>
        <sz val="12"/>
        <rFont val="宋体"/>
        <charset val="134"/>
      </rPr>
      <t xml:space="preserve"> </t>
    </r>
    <r>
      <rPr>
        <b/>
        <sz val="14"/>
        <rFont val="宋体"/>
        <charset val="134"/>
      </rPr>
      <t xml:space="preserve">    </t>
    </r>
    <r>
      <rPr>
        <sz val="12"/>
        <rFont val="宋体"/>
        <charset val="134"/>
      </rPr>
      <t xml:space="preserve">                                                               </t>
    </r>
  </si>
  <si>
    <r>
      <rPr>
        <sz val="12"/>
        <rFont val="宋体"/>
        <charset val="134"/>
      </rPr>
      <t xml:space="preserve">  </t>
    </r>
    <r>
      <rPr>
        <sz val="12"/>
        <rFont val="宋体"/>
        <charset val="134"/>
      </rPr>
      <t xml:space="preserve">施工单位（签字、盖章）： </t>
    </r>
    <r>
      <rPr>
        <sz val="12"/>
        <rFont val="宋体"/>
        <charset val="134"/>
      </rPr>
      <t xml:space="preserve">                     年      月     日</t>
    </r>
  </si>
  <si>
    <t>使用部门负责人及相关人员</t>
  </si>
  <si>
    <t>后勤服务中心物资采购管理办公室 项目负责人及相关人员</t>
  </si>
  <si>
    <t>国有资产管理处</t>
  </si>
  <si>
    <t>审计处</t>
  </si>
  <si>
    <t>纪委监察室</t>
  </si>
  <si>
    <t xml:space="preserve">签字：                                                                                                               
                                                                                                                                                                                                                                                                                                                                                                                                                                                                                                                                           </t>
  </si>
  <si>
    <t xml:space="preserve"> 年   月   日</t>
  </si>
  <si>
    <r>
      <rPr>
        <sz val="18"/>
        <rFont val="Noto Sans CJK JP Regular"/>
        <charset val="134"/>
      </rPr>
      <t>新疆师范大学修缮工程（项目）（设计类）</t>
    </r>
    <r>
      <rPr>
        <sz val="18"/>
        <rFont val="宋体"/>
        <charset val="134"/>
      </rPr>
      <t>派工</t>
    </r>
    <r>
      <rPr>
        <sz val="18"/>
        <rFont val="Noto Sans CJK JP Regular"/>
        <charset val="134"/>
      </rPr>
      <t>单</t>
    </r>
  </si>
  <si>
    <r>
      <rPr>
        <u/>
        <sz val="12"/>
        <rFont val="宋体"/>
        <charset val="134"/>
      </rPr>
      <t>年</t>
    </r>
    <r>
      <rPr>
        <u/>
        <sz val="12"/>
        <rFont val="Noto Sans CJK JP Regular"/>
        <charset val="134"/>
      </rPr>
      <t xml:space="preserve">    </t>
    </r>
    <r>
      <rPr>
        <u/>
        <sz val="12"/>
        <rFont val="宋体"/>
        <charset val="134"/>
      </rPr>
      <t>月</t>
    </r>
    <r>
      <rPr>
        <u/>
        <sz val="12"/>
        <rFont val="Noto Sans CJK JP Regular"/>
        <charset val="134"/>
      </rPr>
      <t xml:space="preserve">     </t>
    </r>
    <r>
      <rPr>
        <u/>
        <sz val="12"/>
        <rFont val="宋体"/>
        <charset val="134"/>
      </rPr>
      <t>日</t>
    </r>
    <r>
      <rPr>
        <u/>
        <sz val="12"/>
        <rFont val="Noto Sans CJK JP Regular"/>
        <charset val="134"/>
      </rPr>
      <t xml:space="preserve"> </t>
    </r>
  </si>
  <si>
    <t>设计项目</t>
  </si>
  <si>
    <t>由你单位负责组织设计，自收到通知单之日起，请严格按学校规定的程序、要求和工期进行设计。项目基本情况如下：</t>
  </si>
  <si>
    <t>单位建设、使用单位
负责人</t>
  </si>
  <si>
    <t>取费比例</t>
  </si>
  <si>
    <t>取费方式</t>
  </si>
  <si>
    <t>包干</t>
  </si>
  <si>
    <t>设计内容</t>
  </si>
  <si>
    <t>项目管理单位负责人</t>
  </si>
  <si>
    <r>
      <rPr>
        <sz val="12"/>
        <rFont val="Noto Sans CJK JP Regular"/>
        <charset val="134"/>
      </rPr>
      <t>设计负责人
（乙方）</t>
    </r>
  </si>
  <si>
    <t>设计说明</t>
  </si>
  <si>
    <r>
      <rPr>
        <sz val="12"/>
        <rFont val="Noto Sans CJK JP Regular"/>
        <charset val="134"/>
      </rPr>
      <t>1</t>
    </r>
    <r>
      <rPr>
        <sz val="12"/>
        <rFont val="宋体"/>
        <charset val="134"/>
      </rPr>
      <t xml:space="preserve">、本工程设计师应具备相应专业工程师及以上职称。
</t>
    </r>
    <r>
      <rPr>
        <sz val="12"/>
        <rFont val="Noto Sans CJK JP Regular"/>
        <charset val="134"/>
      </rPr>
      <t>2</t>
    </r>
    <r>
      <rPr>
        <sz val="12"/>
        <rFont val="宋体"/>
        <charset val="134"/>
      </rPr>
      <t xml:space="preserve">、乙方所提供的工程设计图纸需符合国家、行业设计规范。
</t>
    </r>
    <r>
      <rPr>
        <sz val="12"/>
        <rFont val="Noto Sans CJK JP Regular"/>
        <charset val="134"/>
      </rPr>
      <t>3</t>
    </r>
    <r>
      <rPr>
        <sz val="12"/>
        <rFont val="宋体"/>
        <charset val="134"/>
      </rPr>
      <t xml:space="preserve">、根据甲方要求提供工程设计（施工）图纸蓝图（盖章）或白图（签字）一式肆份。
</t>
    </r>
    <r>
      <rPr>
        <sz val="12"/>
        <rFont val="Noto Sans CJK JP Regular"/>
        <charset val="134"/>
      </rPr>
      <t>4</t>
    </r>
    <r>
      <rPr>
        <sz val="12"/>
        <rFont val="宋体"/>
        <charset val="134"/>
      </rPr>
      <t>、本通知单一式叁份，后勤服务中心物资采购管理办公室壹份、设计单位贰份。</t>
    </r>
  </si>
  <si>
    <t>后勤服务    中  心    副主任</t>
  </si>
  <si>
    <t>后勤服务       中心主任</t>
  </si>
  <si>
    <r>
      <rPr>
        <sz val="10"/>
        <rFont val="宋体"/>
        <charset val="134"/>
      </rPr>
      <t xml:space="preserve">说明：
</t>
    </r>
    <r>
      <rPr>
        <sz val="10"/>
        <rFont val="Noto Sans CJK JP Regular"/>
        <charset val="134"/>
      </rPr>
      <t>1</t>
    </r>
    <r>
      <rPr>
        <sz val="10"/>
        <rFont val="宋体"/>
        <charset val="134"/>
      </rPr>
      <t xml:space="preserve">、本表仅适用于新疆师范大学后勤服务中心物资采购管理办公室修缮工程；
</t>
    </r>
    <r>
      <rPr>
        <sz val="10"/>
        <rFont val="Noto Sans CJK JP Regular"/>
        <charset val="134"/>
      </rPr>
      <t>2</t>
    </r>
    <r>
      <rPr>
        <sz val="10"/>
        <rFont val="宋体"/>
        <charset val="134"/>
      </rPr>
      <t>、本表自</t>
    </r>
    <r>
      <rPr>
        <sz val="10"/>
        <rFont val="Noto Sans CJK JP Regular"/>
        <charset val="134"/>
      </rPr>
      <t>2019</t>
    </r>
    <r>
      <rPr>
        <sz val="10"/>
        <rFont val="宋体"/>
        <charset val="134"/>
      </rPr>
      <t>年</t>
    </r>
    <r>
      <rPr>
        <sz val="10"/>
        <rFont val="Noto Sans CJK JP Regular"/>
        <charset val="134"/>
      </rPr>
      <t>3</t>
    </r>
    <r>
      <rPr>
        <sz val="10"/>
        <rFont val="宋体"/>
        <charset val="134"/>
      </rPr>
      <t>月</t>
    </r>
    <r>
      <rPr>
        <sz val="10"/>
        <rFont val="Noto Sans CJK JP Regular"/>
        <charset val="134"/>
      </rPr>
      <t>1</t>
    </r>
    <r>
      <rPr>
        <sz val="10"/>
        <rFont val="宋体"/>
        <charset val="134"/>
      </rPr>
      <t xml:space="preserve">日启用；
</t>
    </r>
    <r>
      <rPr>
        <sz val="10"/>
        <rFont val="Noto Sans CJK JP Regular"/>
        <charset val="134"/>
      </rPr>
      <t>3</t>
    </r>
    <r>
      <rPr>
        <sz val="10"/>
        <rFont val="宋体"/>
        <charset val="134"/>
      </rPr>
      <t>、本表解释权归新疆师范大学后勤服务中心物资采购管理办公室；</t>
    </r>
  </si>
  <si>
    <t xml:space="preserve">                               新疆师范大学后勤服务中心物资采购管理办公室</t>
  </si>
  <si>
    <r>
      <rPr>
        <sz val="12"/>
        <rFont val="Noto Sans CJK JP Regular"/>
        <charset val="134"/>
      </rPr>
      <t xml:space="preserve">      2019 </t>
    </r>
    <r>
      <rPr>
        <sz val="12"/>
        <rFont val="宋体"/>
        <charset val="134"/>
      </rPr>
      <t>年</t>
    </r>
    <r>
      <rPr>
        <sz val="12"/>
        <rFont val="Noto Sans CJK JP Regular"/>
        <charset val="134"/>
      </rPr>
      <t xml:space="preserve">  </t>
    </r>
    <r>
      <rPr>
        <sz val="12"/>
        <rFont val="宋体"/>
        <charset val="134"/>
      </rPr>
      <t>月</t>
    </r>
    <r>
      <rPr>
        <sz val="12"/>
        <rFont val="Noto Sans CJK JP Regular"/>
        <charset val="134"/>
      </rPr>
      <t xml:space="preserve">   </t>
    </r>
    <r>
      <rPr>
        <sz val="12"/>
        <rFont val="宋体"/>
        <charset val="134"/>
      </rPr>
      <t>日</t>
    </r>
  </si>
  <si>
    <t>新疆师范大学修缮工程付款申请表</t>
  </si>
  <si>
    <r>
      <rPr>
        <sz val="16"/>
        <color indexed="8"/>
        <rFont val="宋体"/>
        <charset val="134"/>
      </rPr>
      <t xml:space="preserve">                     </t>
    </r>
    <r>
      <rPr>
        <b/>
        <sz val="16"/>
        <color indexed="8"/>
        <rFont val="宋体"/>
        <charset val="134"/>
      </rPr>
      <t xml:space="preserve">                     </t>
    </r>
  </si>
  <si>
    <t>合同金额</t>
  </si>
  <si>
    <t>暂列金</t>
  </si>
  <si>
    <t>累计已付</t>
  </si>
  <si>
    <t>累计付款比例</t>
  </si>
  <si>
    <t>本次申请</t>
  </si>
  <si>
    <t>本次为
第几次付款</t>
  </si>
  <si>
    <t>申请单位
签字盖章</t>
  </si>
  <si>
    <t>以下由新疆师范大学修缮工程建设与管理部门签批</t>
  </si>
  <si>
    <t>建设单位/出资单位领导</t>
  </si>
  <si>
    <t>（请明确经费支付的具体项目名称）</t>
  </si>
  <si>
    <t>后勤服务中心物资采购管理办公室项目负责人及主任</t>
  </si>
  <si>
    <t>后勤服务中心   领导</t>
  </si>
  <si>
    <t xml:space="preserve">
     </t>
  </si>
  <si>
    <t>后勤分管         校领导</t>
  </si>
  <si>
    <t>计财处分管     校领导</t>
  </si>
  <si>
    <t>计财处领导</t>
  </si>
  <si>
    <t>说明：
1、根据具体工程情况及财务要求，表格中无需填写的项目请填“/”。
2、本表最终解释权归新疆师范大学后勤服务中心物资采购管理办公室，自2019年3月1日起实行。</t>
  </si>
  <si>
    <t>后勤服务中心   财务部主任</t>
  </si>
  <si>
    <t xml:space="preserve">  施工单位（签字、盖章）：                    
                                                                年    月    日</t>
  </si>
  <si>
    <t>施工地点</t>
  </si>
  <si>
    <t>工程造价</t>
  </si>
  <si>
    <t>开工、竣工日期</t>
  </si>
  <si>
    <t>项目经理</t>
  </si>
  <si>
    <t>联系电话</t>
  </si>
  <si>
    <t>项目监理</t>
  </si>
  <si>
    <t>工程反馈意见</t>
  </si>
  <si>
    <t>施工单位整改结果</t>
  </si>
  <si>
    <t>使用单位意见</t>
  </si>
  <si>
    <r>
      <rPr>
        <sz val="12"/>
        <rFont val="Times New Roman"/>
        <charset val="134"/>
      </rPr>
      <t xml:space="preserve">                                                                                                </t>
    </r>
    <r>
      <rPr>
        <sz val="12"/>
        <rFont val="宋体"/>
        <charset val="134"/>
      </rPr>
      <t>年</t>
    </r>
    <r>
      <rPr>
        <sz val="12"/>
        <rFont val="Times New Roman"/>
        <charset val="134"/>
      </rPr>
      <t xml:space="preserve">    </t>
    </r>
    <r>
      <rPr>
        <sz val="12"/>
        <rFont val="宋体"/>
        <charset val="134"/>
      </rPr>
      <t>月</t>
    </r>
    <r>
      <rPr>
        <sz val="12"/>
        <rFont val="Times New Roman"/>
        <charset val="134"/>
      </rPr>
      <t xml:space="preserve">     </t>
    </r>
    <r>
      <rPr>
        <sz val="12"/>
        <rFont val="宋体"/>
        <charset val="134"/>
      </rPr>
      <t>日</t>
    </r>
    <r>
      <rPr>
        <sz val="12"/>
        <rFont val="Times New Roman"/>
        <charset val="134"/>
      </rPr>
      <t xml:space="preserve"> </t>
    </r>
  </si>
  <si>
    <t>后勤服务中心物资采购管理办公室意见</t>
  </si>
  <si>
    <t>物资采购管理办公室分管领导意见</t>
  </si>
  <si>
    <r>
      <rPr>
        <sz val="12"/>
        <rFont val="Times New Roman"/>
        <charset val="134"/>
      </rPr>
      <t xml:space="preserve">                                                                                                </t>
    </r>
    <r>
      <rPr>
        <sz val="12"/>
        <rFont val="宋体"/>
        <charset val="134"/>
      </rPr>
      <t>年</t>
    </r>
    <r>
      <rPr>
        <sz val="12"/>
        <rFont val="Times New Roman"/>
        <charset val="134"/>
      </rPr>
      <t xml:space="preserve">    </t>
    </r>
    <r>
      <rPr>
        <sz val="12"/>
        <rFont val="宋体"/>
        <charset val="134"/>
      </rPr>
      <t>月</t>
    </r>
    <r>
      <rPr>
        <sz val="12"/>
        <rFont val="Times New Roman"/>
        <charset val="134"/>
      </rPr>
      <t xml:space="preserve">     </t>
    </r>
    <r>
      <rPr>
        <sz val="12"/>
        <rFont val="宋体"/>
        <charset val="134"/>
      </rPr>
      <t>日</t>
    </r>
    <r>
      <rPr>
        <sz val="12"/>
        <rFont val="Times New Roman"/>
        <charset val="134"/>
      </rPr>
      <t xml:space="preserve">    </t>
    </r>
  </si>
  <si>
    <t>后勤服务中心
领导意见</t>
  </si>
  <si>
    <r>
      <rPr>
        <sz val="12"/>
        <rFont val="Times New Roman"/>
        <charset val="134"/>
      </rPr>
      <t xml:space="preserve">                                                                                                </t>
    </r>
    <r>
      <rPr>
        <sz val="12"/>
        <rFont val="宋体"/>
        <charset val="134"/>
      </rPr>
      <t>年</t>
    </r>
    <r>
      <rPr>
        <sz val="12"/>
        <rFont val="Times New Roman"/>
        <charset val="134"/>
      </rPr>
      <t xml:space="preserve">    </t>
    </r>
    <r>
      <rPr>
        <sz val="12"/>
        <rFont val="宋体"/>
        <charset val="134"/>
      </rPr>
      <t>月</t>
    </r>
    <r>
      <rPr>
        <sz val="12"/>
        <rFont val="Times New Roman"/>
        <charset val="134"/>
      </rPr>
      <t xml:space="preserve">    </t>
    </r>
    <r>
      <rPr>
        <sz val="12"/>
        <rFont val="宋体"/>
        <charset val="134"/>
      </rPr>
      <t>日</t>
    </r>
    <r>
      <rPr>
        <sz val="12"/>
        <rFont val="Times New Roman"/>
        <charset val="134"/>
      </rPr>
      <t xml:space="preserve">    </t>
    </r>
  </si>
  <si>
    <t>新疆师范大学（自行采购）验收单</t>
  </si>
  <si>
    <t>自行采购</t>
  </si>
  <si>
    <t>供货单位</t>
  </si>
  <si>
    <t xml:space="preserve">供货单位申请验收情况说明：                                                                                                                                                                                                                                                                                    </t>
  </si>
  <si>
    <t xml:space="preserve">
</t>
  </si>
  <si>
    <t xml:space="preserve">  供货单位（签字、盖章）：                      
                                                         年    月    日</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</si>
</sst>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yyyy&quot;年&quot;m&quot;月&quot;d&quot;日&quot;;@"/>
    <numFmt numFmtId="177" formatCode="0.00_ "/>
    <numFmt numFmtId="178" formatCode="[$-F800]dddd\,\ mmmm\ dd\,\ yyyy"/>
    <numFmt numFmtId="179" formatCode="0.00;[Red]0.00"/>
  </numFmts>
  <fonts count="75">
    <font>
      <sz val="10"/>
      <color rgb="FF000000"/>
      <name val="Times New Roman"/>
      <charset val="134"/>
    </font>
    <font>
      <sz val="12"/>
      <name val="宋体"/>
      <charset val="134"/>
    </font>
    <font>
      <b/>
      <sz val="18"/>
      <name val="宋体"/>
      <charset val="134"/>
    </font>
    <font>
      <b/>
      <sz val="12"/>
      <name val="宋体"/>
      <charset val="134"/>
    </font>
    <font>
      <sz val="16"/>
      <name val="宋体"/>
      <charset val="134"/>
    </font>
    <font>
      <sz val="10"/>
      <name val="宋体"/>
      <charset val="134"/>
    </font>
    <font>
      <b/>
      <u/>
      <sz val="12"/>
      <name val="宋体"/>
      <charset val="134"/>
    </font>
    <font>
      <sz val="12"/>
      <name val="Times New Roman"/>
      <charset val="134"/>
    </font>
    <font>
      <b/>
      <sz val="14"/>
      <color indexed="8"/>
      <name val="宋体"/>
      <charset val="134"/>
    </font>
    <font>
      <b/>
      <sz val="18"/>
      <color indexed="8"/>
      <name val="宋体"/>
      <charset val="134"/>
    </font>
    <font>
      <b/>
      <sz val="16"/>
      <color indexed="8"/>
      <name val="宋体"/>
      <charset val="134"/>
    </font>
    <font>
      <b/>
      <sz val="12"/>
      <color indexed="8"/>
      <name val="宋体"/>
      <charset val="134"/>
    </font>
    <font>
      <b/>
      <u/>
      <sz val="12"/>
      <color indexed="8"/>
      <name val="宋体"/>
      <charset val="134"/>
    </font>
    <font>
      <sz val="12"/>
      <color indexed="8"/>
      <name val="宋体"/>
      <charset val="134"/>
    </font>
    <font>
      <b/>
      <sz val="11"/>
      <color indexed="8"/>
      <name val="宋体"/>
      <charset val="134"/>
    </font>
    <font>
      <sz val="10"/>
      <name val="Times New Roman"/>
      <charset val="134"/>
    </font>
    <font>
      <sz val="18"/>
      <name val="Noto Sans CJK JP Regular"/>
      <charset val="134"/>
    </font>
    <font>
      <sz val="12"/>
      <name val="Noto Sans CJK JP Regular"/>
      <charset val="134"/>
    </font>
    <font>
      <u/>
      <sz val="12"/>
      <name val="Noto Sans CJK JP Regular"/>
      <charset val="134"/>
    </font>
    <font>
      <b/>
      <sz val="12"/>
      <name val="Noto Sans CJK JP Regular"/>
      <charset val="134"/>
    </font>
    <font>
      <sz val="12"/>
      <color rgb="FF00B0F0"/>
      <name val="宋体"/>
      <charset val="134"/>
    </font>
    <font>
      <b/>
      <sz val="18"/>
      <name val="Noto Sans CJK JP Regular"/>
      <charset val="134"/>
    </font>
    <font>
      <b/>
      <u/>
      <sz val="12"/>
      <name val="Noto Sans CJK JP Regular"/>
      <charset val="134"/>
    </font>
    <font>
      <sz val="10"/>
      <name val="Noto Sans CJK JP Regular"/>
      <charset val="134"/>
    </font>
    <font>
      <b/>
      <sz val="10"/>
      <name val="Times New Roman"/>
      <charset val="134"/>
    </font>
    <font>
      <b/>
      <sz val="9"/>
      <name val="Noto Sans CJK JP Regular"/>
      <charset val="134"/>
    </font>
    <font>
      <b/>
      <sz val="17"/>
      <name val="宋体"/>
      <charset val="134"/>
    </font>
    <font>
      <b/>
      <sz val="17"/>
      <name val="Noto Sans CJK JP Regular"/>
      <charset val="134"/>
    </font>
    <font>
      <sz val="12"/>
      <color indexed="10"/>
      <name val="宋体"/>
      <charset val="134"/>
    </font>
    <font>
      <b/>
      <u/>
      <sz val="12"/>
      <color rgb="FFFF0000"/>
      <name val="Times New Roman"/>
      <charset val="134"/>
    </font>
    <font>
      <b/>
      <u/>
      <sz val="12"/>
      <color indexed="10"/>
      <name val="Times New Roman"/>
      <charset val="134"/>
    </font>
    <font>
      <b/>
      <sz val="10"/>
      <color indexed="8"/>
      <name val="Times New Roman"/>
      <charset val="134"/>
    </font>
    <font>
      <sz val="12"/>
      <color indexed="8"/>
      <name val="宋体"/>
      <charset val="134"/>
    </font>
    <font>
      <sz val="10"/>
      <color indexed="8"/>
      <name val="Times New Roman"/>
      <charset val="134"/>
    </font>
    <font>
      <b/>
      <sz val="12"/>
      <name val="Times New Roman"/>
      <charset val="134"/>
    </font>
    <font>
      <sz val="10"/>
      <color rgb="FF000000"/>
      <name val="宋体"/>
      <charset val="134"/>
    </font>
    <font>
      <sz val="12"/>
      <color rgb="FF000000"/>
      <name val="Noto Sans CJK JP Regular"/>
      <charset val="134"/>
    </font>
    <font>
      <sz val="12"/>
      <color indexed="8"/>
      <name val="Noto Sans CJK JP Regular"/>
      <charset val="134"/>
    </font>
    <font>
      <sz val="12"/>
      <color rgb="FF000000"/>
      <name val="Times New Roman"/>
      <charset val="134"/>
    </font>
    <font>
      <sz val="12"/>
      <color indexed="8"/>
      <name val="Times New Roman"/>
      <charset val="134"/>
    </font>
    <font>
      <b/>
      <u/>
      <sz val="12"/>
      <color indexed="10"/>
      <name val="Noto Sans CJK JP Regular"/>
      <charset val="134"/>
    </font>
    <font>
      <b/>
      <sz val="16"/>
      <color indexed="8"/>
      <name val="Times New Roman"/>
      <charset val="134"/>
    </font>
    <font>
      <sz val="16"/>
      <color indexed="8"/>
      <name val="Times New Roman"/>
      <charset val="134"/>
    </font>
    <font>
      <b/>
      <sz val="16"/>
      <color indexed="8"/>
      <name val="宋体"/>
      <charset val="134"/>
    </font>
    <font>
      <sz val="16"/>
      <color indexed="8"/>
      <name val="宋体"/>
      <charset val="134"/>
    </font>
    <font>
      <sz val="16"/>
      <color rgb="FF000000"/>
      <name val="Times New Roman"/>
      <charset val="134"/>
    </font>
    <font>
      <sz val="16"/>
      <color rgb="FF000000"/>
      <name val="宋体"/>
      <charset val="134"/>
    </font>
    <font>
      <b/>
      <sz val="13"/>
      <color theme="3"/>
      <name val="宋体"/>
      <charset val="134"/>
      <scheme val="minor"/>
    </font>
    <font>
      <sz val="11"/>
      <color theme="1"/>
      <name val="宋体"/>
      <charset val="134"/>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theme="3"/>
      <name val="宋体"/>
      <charset val="134"/>
      <scheme val="minor"/>
    </font>
    <font>
      <sz val="11"/>
      <color theme="0"/>
      <name val="宋体"/>
      <charset val="0"/>
      <scheme val="minor"/>
    </font>
    <font>
      <b/>
      <sz val="11"/>
      <color theme="1"/>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u/>
      <sz val="11"/>
      <color rgb="FF0000FF"/>
      <name val="宋体"/>
      <charset val="0"/>
      <scheme val="minor"/>
    </font>
    <font>
      <b/>
      <sz val="11"/>
      <color rgb="FFFA7D00"/>
      <name val="宋体"/>
      <charset val="0"/>
      <scheme val="minor"/>
    </font>
    <font>
      <b/>
      <sz val="18"/>
      <color theme="3"/>
      <name val="宋体"/>
      <charset val="134"/>
      <scheme val="minor"/>
    </font>
    <font>
      <b/>
      <sz val="15"/>
      <color theme="3"/>
      <name val="宋体"/>
      <charset val="134"/>
      <scheme val="minor"/>
    </font>
    <font>
      <sz val="11"/>
      <color rgb="FFFF0000"/>
      <name val="宋体"/>
      <charset val="0"/>
      <scheme val="minor"/>
    </font>
    <font>
      <sz val="11"/>
      <color rgb="FF006100"/>
      <name val="宋体"/>
      <charset val="0"/>
      <scheme val="minor"/>
    </font>
    <font>
      <sz val="11"/>
      <color rgb="FF9C6500"/>
      <name val="宋体"/>
      <charset val="0"/>
      <scheme val="minor"/>
    </font>
    <font>
      <sz val="16"/>
      <color indexed="8"/>
      <name val="宋体"/>
      <charset val="134"/>
    </font>
    <font>
      <sz val="18"/>
      <name val="宋体"/>
      <charset val="134"/>
    </font>
    <font>
      <u/>
      <sz val="12"/>
      <name val="宋体"/>
      <charset val="134"/>
    </font>
    <font>
      <b/>
      <sz val="14"/>
      <name val="宋体"/>
      <charset val="134"/>
    </font>
    <font>
      <sz val="12"/>
      <color rgb="FF000000"/>
      <name val="宋体"/>
      <charset val="134"/>
    </font>
    <font>
      <sz val="12"/>
      <color rgb="FFFF0000"/>
      <name val="宋体"/>
      <charset val="134"/>
    </font>
    <font>
      <b/>
      <sz val="9"/>
      <name val="Tahoma"/>
      <charset val="134"/>
    </font>
    <font>
      <b/>
      <sz val="9"/>
      <name val="宋体"/>
      <charset val="134"/>
    </font>
  </fonts>
  <fills count="3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indexed="13"/>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8" tint="0.399975585192419"/>
        <bgColor indexed="64"/>
      </patternFill>
    </fill>
    <fill>
      <patternFill patternType="solid">
        <fgColor theme="9" tint="0.399975585192419"/>
        <bgColor indexed="64"/>
      </patternFill>
    </fill>
  </fills>
  <borders count="9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indexed="8"/>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indexed="8"/>
      </left>
      <right/>
      <top style="thin">
        <color indexed="8"/>
      </top>
      <bottom style="medium">
        <color auto="1"/>
      </bottom>
      <diagonal/>
    </border>
    <border>
      <left/>
      <right/>
      <top style="thin">
        <color indexed="8"/>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indexed="8"/>
      </bottom>
      <diagonal/>
    </border>
    <border>
      <left/>
      <right style="thin">
        <color indexed="8"/>
      </right>
      <top style="medium">
        <color auto="1"/>
      </top>
      <bottom style="thin">
        <color indexed="8"/>
      </bottom>
      <diagonal/>
    </border>
    <border>
      <left style="thin">
        <color indexed="8"/>
      </left>
      <right/>
      <top style="medium">
        <color auto="1"/>
      </top>
      <bottom style="thin">
        <color indexed="8"/>
      </bottom>
      <diagonal/>
    </border>
    <border>
      <left style="thin">
        <color indexed="8"/>
      </left>
      <right style="thin">
        <color indexed="8"/>
      </right>
      <top style="medium">
        <color auto="1"/>
      </top>
      <bottom style="thin">
        <color indexed="8"/>
      </bottom>
      <diagonal/>
    </border>
    <border>
      <left style="medium">
        <color auto="1"/>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auto="1"/>
      </left>
      <right/>
      <top style="thin">
        <color indexed="8"/>
      </top>
      <bottom/>
      <diagonal/>
    </border>
    <border>
      <left style="medium">
        <color auto="1"/>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medium">
        <color auto="1"/>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medium">
        <color auto="1"/>
      </left>
      <right/>
      <top/>
      <bottom style="medium">
        <color auto="1"/>
      </bottom>
      <diagonal/>
    </border>
    <border>
      <left/>
      <right style="thin">
        <color indexed="8"/>
      </right>
      <top style="thin">
        <color indexed="8"/>
      </top>
      <bottom style="medium">
        <color auto="1"/>
      </bottom>
      <diagonal/>
    </border>
    <border>
      <left/>
      <right style="medium">
        <color auto="1"/>
      </right>
      <top style="medium">
        <color auto="1"/>
      </top>
      <bottom style="thin">
        <color indexed="8"/>
      </bottom>
      <diagonal/>
    </border>
    <border>
      <left/>
      <right style="medium">
        <color auto="1"/>
      </right>
      <top style="thin">
        <color indexed="8"/>
      </top>
      <bottom style="thin">
        <color indexed="8"/>
      </bottom>
      <diagonal/>
    </border>
    <border>
      <left/>
      <right style="medium">
        <color rgb="FF000000"/>
      </right>
      <top style="thin">
        <color indexed="8"/>
      </top>
      <bottom style="thin">
        <color indexed="8"/>
      </bottom>
      <diagonal/>
    </border>
    <border>
      <left/>
      <right style="medium">
        <color auto="1"/>
      </right>
      <top style="thin">
        <color indexed="8"/>
      </top>
      <bottom/>
      <diagonal/>
    </border>
    <border>
      <left/>
      <right style="medium">
        <color auto="1"/>
      </right>
      <top/>
      <bottom style="thin">
        <color indexed="8"/>
      </bottom>
      <diagonal/>
    </border>
    <border>
      <left style="thin">
        <color indexed="8"/>
      </left>
      <right style="medium">
        <color auto="1"/>
      </right>
      <top style="thin">
        <color indexed="8"/>
      </top>
      <bottom style="thin">
        <color indexed="8"/>
      </bottom>
      <diagonal/>
    </border>
    <border>
      <left/>
      <right style="medium">
        <color auto="1"/>
      </right>
      <top style="thin">
        <color indexed="8"/>
      </top>
      <bottom style="medium">
        <color auto="1"/>
      </bottom>
      <diagonal/>
    </border>
    <border>
      <left/>
      <right style="thin">
        <color indexed="8"/>
      </right>
      <top/>
      <bottom style="thin">
        <color indexed="8"/>
      </bottom>
      <diagonal/>
    </border>
    <border>
      <left style="thin">
        <color indexed="8"/>
      </left>
      <right/>
      <top/>
      <bottom style="thin">
        <color indexed="8"/>
      </bottom>
      <diagonal/>
    </border>
    <border>
      <left style="medium">
        <color auto="1"/>
      </left>
      <right style="thin">
        <color auto="1"/>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style="medium">
        <color rgb="FF000000"/>
      </left>
      <right/>
      <top style="thin">
        <color indexed="8"/>
      </top>
      <bottom style="medium">
        <color auto="1"/>
      </bottom>
      <diagonal/>
    </border>
    <border>
      <left style="thin">
        <color indexed="8"/>
      </left>
      <right style="medium">
        <color auto="1"/>
      </right>
      <top/>
      <bottom style="thin">
        <color indexed="8"/>
      </bottom>
      <diagonal/>
    </border>
    <border>
      <left/>
      <right/>
      <top style="thin">
        <color auto="1"/>
      </top>
      <bottom style="thin">
        <color indexed="8"/>
      </bottom>
      <diagonal/>
    </border>
    <border>
      <left style="thin">
        <color indexed="8"/>
      </left>
      <right style="thin">
        <color indexed="8"/>
      </right>
      <top/>
      <bottom style="thin">
        <color indexed="8"/>
      </bottom>
      <diagonal/>
    </border>
    <border>
      <left/>
      <right style="thin">
        <color indexed="8"/>
      </right>
      <top style="thin">
        <color auto="1"/>
      </top>
      <bottom style="thin">
        <color indexed="8"/>
      </bottom>
      <diagonal/>
    </border>
    <border>
      <left style="thin">
        <color indexed="8"/>
      </left>
      <right/>
      <top style="thin">
        <color auto="1"/>
      </top>
      <bottom style="thin">
        <color indexed="8"/>
      </bottom>
      <diagonal/>
    </border>
    <border>
      <left/>
      <right style="medium">
        <color auto="1"/>
      </right>
      <top style="thin">
        <color auto="1"/>
      </top>
      <bottom style="thin">
        <color indexed="8"/>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48" fillId="0" borderId="0" applyFont="0" applyFill="0" applyBorder="0" applyAlignment="0" applyProtection="0">
      <alignment vertical="center"/>
    </xf>
    <xf numFmtId="0" fontId="58" fillId="14" borderId="0" applyNumberFormat="0" applyBorder="0" applyAlignment="0" applyProtection="0">
      <alignment vertical="center"/>
    </xf>
    <xf numFmtId="0" fontId="53" fillId="7" borderId="90" applyNumberFormat="0" applyAlignment="0" applyProtection="0">
      <alignment vertical="center"/>
    </xf>
    <xf numFmtId="44"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58" fillId="11" borderId="0" applyNumberFormat="0" applyBorder="0" applyAlignment="0" applyProtection="0">
      <alignment vertical="center"/>
    </xf>
    <xf numFmtId="0" fontId="57" fillId="9" borderId="0" applyNumberFormat="0" applyBorder="0" applyAlignment="0" applyProtection="0">
      <alignment vertical="center"/>
    </xf>
    <xf numFmtId="43" fontId="48" fillId="0" borderId="0" applyFont="0" applyFill="0" applyBorder="0" applyAlignment="0" applyProtection="0">
      <alignment vertical="center"/>
    </xf>
    <xf numFmtId="0" fontId="55" fillId="16" borderId="0" applyNumberFormat="0" applyBorder="0" applyAlignment="0" applyProtection="0">
      <alignment vertical="center"/>
    </xf>
    <xf numFmtId="0" fontId="60" fillId="0" borderId="0" applyNumberFormat="0" applyFill="0" applyBorder="0" applyAlignment="0" applyProtection="0">
      <alignment vertical="center"/>
    </xf>
    <xf numFmtId="9" fontId="48" fillId="0" borderId="0" applyFont="0" applyFill="0" applyBorder="0" applyAlignment="0" applyProtection="0">
      <alignment vertical="center"/>
    </xf>
    <xf numFmtId="0" fontId="52" fillId="0" borderId="0" applyNumberFormat="0" applyFill="0" applyBorder="0" applyAlignment="0" applyProtection="0">
      <alignment vertical="center"/>
    </xf>
    <xf numFmtId="0" fontId="48" fillId="17" borderId="94" applyNumberFormat="0" applyFont="0" applyAlignment="0" applyProtection="0">
      <alignment vertical="center"/>
    </xf>
    <xf numFmtId="0" fontId="55" fillId="19" borderId="0" applyNumberFormat="0" applyBorder="0" applyAlignment="0" applyProtection="0">
      <alignment vertical="center"/>
    </xf>
    <xf numFmtId="0" fontId="5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3" fillId="0" borderId="87" applyNumberFormat="0" applyFill="0" applyAlignment="0" applyProtection="0">
      <alignment vertical="center"/>
    </xf>
    <xf numFmtId="0" fontId="47" fillId="0" borderId="87" applyNumberFormat="0" applyFill="0" applyAlignment="0" applyProtection="0">
      <alignment vertical="center"/>
    </xf>
    <xf numFmtId="0" fontId="55" fillId="10" borderId="0" applyNumberFormat="0" applyBorder="0" applyAlignment="0" applyProtection="0">
      <alignment vertical="center"/>
    </xf>
    <xf numFmtId="0" fontId="54" fillId="0" borderId="91" applyNumberFormat="0" applyFill="0" applyAlignment="0" applyProtection="0">
      <alignment vertical="center"/>
    </xf>
    <xf numFmtId="0" fontId="55" fillId="20" borderId="0" applyNumberFormat="0" applyBorder="0" applyAlignment="0" applyProtection="0">
      <alignment vertical="center"/>
    </xf>
    <xf numFmtId="0" fontId="50" fillId="6" borderId="89" applyNumberFormat="0" applyAlignment="0" applyProtection="0">
      <alignment vertical="center"/>
    </xf>
    <xf numFmtId="0" fontId="61" fillId="6" borderId="90" applyNumberFormat="0" applyAlignment="0" applyProtection="0">
      <alignment vertical="center"/>
    </xf>
    <xf numFmtId="0" fontId="49" fillId="5" borderId="88" applyNumberFormat="0" applyAlignment="0" applyProtection="0">
      <alignment vertical="center"/>
    </xf>
    <xf numFmtId="0" fontId="58" fillId="21" borderId="0" applyNumberFormat="0" applyBorder="0" applyAlignment="0" applyProtection="0">
      <alignment vertical="center"/>
    </xf>
    <xf numFmtId="0" fontId="55" fillId="23" borderId="0" applyNumberFormat="0" applyBorder="0" applyAlignment="0" applyProtection="0">
      <alignment vertical="center"/>
    </xf>
    <xf numFmtId="0" fontId="59" fillId="0" borderId="93" applyNumberFormat="0" applyFill="0" applyAlignment="0" applyProtection="0">
      <alignment vertical="center"/>
    </xf>
    <xf numFmtId="0" fontId="56" fillId="0" borderId="92" applyNumberFormat="0" applyFill="0" applyAlignment="0" applyProtection="0">
      <alignment vertical="center"/>
    </xf>
    <xf numFmtId="0" fontId="65" fillId="25" borderId="0" applyNumberFormat="0" applyBorder="0" applyAlignment="0" applyProtection="0">
      <alignment vertical="center"/>
    </xf>
    <xf numFmtId="0" fontId="66" fillId="27" borderId="0" applyNumberFormat="0" applyBorder="0" applyAlignment="0" applyProtection="0">
      <alignment vertical="center"/>
    </xf>
    <xf numFmtId="0" fontId="58" fillId="29" borderId="0" applyNumberFormat="0" applyBorder="0" applyAlignment="0" applyProtection="0">
      <alignment vertical="center"/>
    </xf>
    <xf numFmtId="0" fontId="55" fillId="24" borderId="0" applyNumberFormat="0" applyBorder="0" applyAlignment="0" applyProtection="0">
      <alignment vertical="center"/>
    </xf>
    <xf numFmtId="0" fontId="58" fillId="18" borderId="0" applyNumberFormat="0" applyBorder="0" applyAlignment="0" applyProtection="0">
      <alignment vertical="center"/>
    </xf>
    <xf numFmtId="0" fontId="58" fillId="13" borderId="0" applyNumberFormat="0" applyBorder="0" applyAlignment="0" applyProtection="0">
      <alignment vertical="center"/>
    </xf>
    <xf numFmtId="0" fontId="58" fillId="26" borderId="0" applyNumberFormat="0" applyBorder="0" applyAlignment="0" applyProtection="0">
      <alignment vertical="center"/>
    </xf>
    <xf numFmtId="0" fontId="58" fillId="15" borderId="0" applyNumberFormat="0" applyBorder="0" applyAlignment="0" applyProtection="0">
      <alignment vertical="center"/>
    </xf>
    <xf numFmtId="0" fontId="55" fillId="12" borderId="0" applyNumberFormat="0" applyBorder="0" applyAlignment="0" applyProtection="0">
      <alignment vertical="center"/>
    </xf>
    <xf numFmtId="0" fontId="55" fillId="8" borderId="0" applyNumberFormat="0" applyBorder="0" applyAlignment="0" applyProtection="0">
      <alignment vertical="center"/>
    </xf>
    <xf numFmtId="0" fontId="58" fillId="22" borderId="0" applyNumberFormat="0" applyBorder="0" applyAlignment="0" applyProtection="0">
      <alignment vertical="center"/>
    </xf>
    <xf numFmtId="0" fontId="58" fillId="30" borderId="0" applyNumberFormat="0" applyBorder="0" applyAlignment="0" applyProtection="0">
      <alignment vertical="center"/>
    </xf>
    <xf numFmtId="0" fontId="55" fillId="32" borderId="0" applyNumberFormat="0" applyBorder="0" applyAlignment="0" applyProtection="0">
      <alignment vertical="center"/>
    </xf>
    <xf numFmtId="0" fontId="58" fillId="28" borderId="0" applyNumberFormat="0" applyBorder="0" applyAlignment="0" applyProtection="0">
      <alignment vertical="center"/>
    </xf>
    <xf numFmtId="0" fontId="55" fillId="34" borderId="0" applyNumberFormat="0" applyBorder="0" applyAlignment="0" applyProtection="0">
      <alignment vertical="center"/>
    </xf>
    <xf numFmtId="0" fontId="55" fillId="33" borderId="0" applyNumberFormat="0" applyBorder="0" applyAlignment="0" applyProtection="0">
      <alignment vertical="center"/>
    </xf>
    <xf numFmtId="0" fontId="58" fillId="31" borderId="0" applyNumberFormat="0" applyBorder="0" applyAlignment="0" applyProtection="0">
      <alignment vertical="center"/>
    </xf>
    <xf numFmtId="0" fontId="55" fillId="35" borderId="0" applyNumberFormat="0" applyBorder="0" applyAlignment="0" applyProtection="0">
      <alignment vertical="center"/>
    </xf>
  </cellStyleXfs>
  <cellXfs count="355">
    <xf numFmtId="0" fontId="0" fillId="0" borderId="0" xfId="0" applyFill="1" applyBorder="1" applyAlignment="1">
      <alignment horizontal="left" vertical="top"/>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1" fillId="0" borderId="5" xfId="0" applyNumberFormat="1"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1" fillId="0" borderId="7" xfId="0" applyFont="1" applyFill="1" applyBorder="1" applyAlignment="1">
      <alignment horizontal="right" wrapText="1"/>
    </xf>
    <xf numFmtId="0" fontId="1" fillId="0" borderId="8" xfId="0" applyFont="1" applyFill="1" applyBorder="1" applyAlignment="1">
      <alignment horizontal="right" wrapText="1"/>
    </xf>
    <xf numFmtId="0" fontId="1" fillId="0" borderId="1" xfId="0" applyFont="1" applyFill="1" applyBorder="1" applyAlignment="1">
      <alignment horizontal="right"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7" xfId="0" applyNumberFormat="1" applyFont="1" applyFill="1" applyBorder="1" applyAlignment="1">
      <alignment horizontal="right" vertical="center" wrapText="1"/>
    </xf>
    <xf numFmtId="0" fontId="1" fillId="0" borderId="9" xfId="0" applyNumberFormat="1" applyFont="1" applyFill="1" applyBorder="1" applyAlignment="1">
      <alignment horizontal="left" vertical="center" wrapText="1"/>
    </xf>
    <xf numFmtId="0" fontId="4"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left" vertical="center" wrapText="1"/>
    </xf>
    <xf numFmtId="0" fontId="1" fillId="0" borderId="9" xfId="0" applyFont="1" applyFill="1" applyBorder="1" applyAlignment="1">
      <alignment horizontal="right" wrapText="1"/>
    </xf>
    <xf numFmtId="0" fontId="1" fillId="0" borderId="0" xfId="0" applyFont="1" applyFill="1" applyBorder="1" applyAlignment="1"/>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vertical="center"/>
    </xf>
    <xf numFmtId="0" fontId="1" fillId="0" borderId="1" xfId="0" applyFont="1" applyFill="1" applyBorder="1" applyAlignment="1">
      <alignment vertical="center"/>
    </xf>
    <xf numFmtId="176" fontId="1"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0" xfId="0" applyFont="1" applyFill="1" applyBorder="1" applyAlignment="1">
      <alignment wrapText="1"/>
    </xf>
    <xf numFmtId="0" fontId="11" fillId="0" borderId="0" xfId="0" applyFont="1" applyFill="1" applyBorder="1" applyAlignment="1">
      <alignment horizontal="right" wrapText="1"/>
    </xf>
    <xf numFmtId="49"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0" fillId="0" borderId="0" xfId="0" applyFont="1" applyFill="1" applyBorder="1" applyAlignment="1">
      <alignment horizontal="right"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8" fillId="0" borderId="19"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9" fontId="8"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1" fillId="0" borderId="21" xfId="0" applyFont="1" applyFill="1" applyBorder="1" applyAlignment="1">
      <alignment horizontal="left" vertical="top" wrapText="1"/>
    </xf>
    <xf numFmtId="0" fontId="13" fillId="0" borderId="22" xfId="0" applyFont="1" applyFill="1" applyBorder="1" applyAlignment="1">
      <alignment horizontal="left" vertical="top"/>
    </xf>
    <xf numFmtId="0" fontId="13" fillId="0" borderId="23" xfId="0" applyFont="1" applyFill="1" applyBorder="1" applyAlignment="1">
      <alignment horizontal="left" vertical="top"/>
    </xf>
    <xf numFmtId="0" fontId="13"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1"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27" xfId="0" applyFont="1" applyFill="1" applyBorder="1" applyAlignment="1">
      <alignment horizontal="left" vertical="top" wrapText="1"/>
    </xf>
    <xf numFmtId="0" fontId="8" fillId="0" borderId="28" xfId="0" applyFont="1" applyFill="1" applyBorder="1" applyAlignment="1">
      <alignment horizontal="center" vertical="center" wrapText="1"/>
    </xf>
    <xf numFmtId="0" fontId="11" fillId="0" borderId="1" xfId="0" applyFont="1" applyFill="1" applyBorder="1" applyAlignment="1">
      <alignment horizontal="center" wrapText="1"/>
    </xf>
    <xf numFmtId="0" fontId="8" fillId="0" borderId="11" xfId="0" applyFont="1" applyFill="1" applyBorder="1" applyAlignment="1">
      <alignment horizontal="center" vertical="center" wrapText="1"/>
    </xf>
    <xf numFmtId="0" fontId="11" fillId="0" borderId="19" xfId="0" applyFont="1" applyFill="1" applyBorder="1" applyAlignment="1">
      <alignment horizontal="center" wrapText="1"/>
    </xf>
    <xf numFmtId="0" fontId="8" fillId="0" borderId="29" xfId="0" applyFont="1" applyFill="1" applyBorder="1" applyAlignment="1">
      <alignment horizontal="center" vertical="center" wrapText="1"/>
    </xf>
    <xf numFmtId="0" fontId="11" fillId="0" borderId="5" xfId="0" applyFont="1" applyFill="1" applyBorder="1" applyAlignment="1">
      <alignment horizontal="right" wrapText="1"/>
    </xf>
    <xf numFmtId="0" fontId="11" fillId="0" borderId="6" xfId="0" applyFont="1" applyFill="1" applyBorder="1" applyAlignment="1">
      <alignment horizontal="right" wrapText="1"/>
    </xf>
    <xf numFmtId="0" fontId="11" fillId="0" borderId="30" xfId="0" applyFont="1" applyFill="1" applyBorder="1" applyAlignment="1">
      <alignment horizontal="right" wrapText="1"/>
    </xf>
    <xf numFmtId="0" fontId="11" fillId="0" borderId="1" xfId="0" applyFont="1" applyFill="1" applyBorder="1" applyAlignment="1">
      <alignment horizontal="left" vertical="top" wrapText="1"/>
    </xf>
    <xf numFmtId="0" fontId="11" fillId="0" borderId="19" xfId="0" applyFont="1" applyFill="1" applyBorder="1" applyAlignment="1">
      <alignment horizontal="left" vertical="top" wrapText="1"/>
    </xf>
    <xf numFmtId="0" fontId="8" fillId="0" borderId="31" xfId="0" applyFont="1" applyFill="1" applyBorder="1" applyAlignment="1">
      <alignment horizontal="center" vertical="center" wrapText="1"/>
    </xf>
    <xf numFmtId="0" fontId="11" fillId="0" borderId="31" xfId="0" applyFont="1" applyFill="1" applyBorder="1" applyAlignment="1">
      <alignment horizontal="left" vertical="top" wrapText="1"/>
    </xf>
    <xf numFmtId="0" fontId="11" fillId="0" borderId="32" xfId="0" applyFont="1" applyFill="1" applyBorder="1" applyAlignment="1">
      <alignment horizontal="left" vertical="top" wrapText="1"/>
    </xf>
    <xf numFmtId="0" fontId="14" fillId="0" borderId="0" xfId="0" applyFont="1" applyFill="1" applyBorder="1" applyAlignment="1">
      <alignment horizontal="left" vertical="center" wrapText="1"/>
    </xf>
    <xf numFmtId="0" fontId="11" fillId="0" borderId="5" xfId="0" applyFont="1" applyFill="1" applyBorder="1" applyAlignment="1">
      <alignment horizontal="center" wrapText="1"/>
    </xf>
    <xf numFmtId="0" fontId="11" fillId="0" borderId="6" xfId="0" applyFont="1" applyFill="1" applyBorder="1" applyAlignment="1">
      <alignment horizontal="center" wrapText="1"/>
    </xf>
    <xf numFmtId="0" fontId="11" fillId="0" borderId="30" xfId="0" applyFont="1" applyFill="1" applyBorder="1" applyAlignment="1">
      <alignment horizontal="center" wrapText="1"/>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left" vertical="center" wrapText="1"/>
    </xf>
    <xf numFmtId="0" fontId="1" fillId="0" borderId="34" xfId="0" applyFont="1" applyFill="1" applyBorder="1" applyAlignment="1">
      <alignment horizontal="right" vertical="center" wrapText="1"/>
    </xf>
    <xf numFmtId="0" fontId="1" fillId="0" borderId="35" xfId="0" applyFont="1" applyFill="1" applyBorder="1" applyAlignment="1">
      <alignment horizontal="right" vertical="center" wrapText="1"/>
    </xf>
    <xf numFmtId="0" fontId="17" fillId="0" borderId="36" xfId="0" applyFont="1" applyFill="1" applyBorder="1" applyAlignment="1">
      <alignment horizontal="right" vertical="center" wrapText="1"/>
    </xf>
    <xf numFmtId="0" fontId="1" fillId="0" borderId="3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 fillId="0" borderId="3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7" fillId="0" borderId="18" xfId="0" applyFont="1" applyFill="1" applyBorder="1" applyAlignment="1">
      <alignment horizontal="center" vertical="center" wrapText="1"/>
    </xf>
    <xf numFmtId="0" fontId="17" fillId="0"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5" fillId="0" borderId="1" xfId="0" applyFont="1" applyFill="1" applyBorder="1" applyAlignment="1">
      <alignment horizontal="center" vertical="center" wrapText="1"/>
    </xf>
    <xf numFmtId="1" fontId="17" fillId="0" borderId="1" xfId="0" applyNumberFormat="1" applyFont="1" applyFill="1" applyBorder="1" applyAlignment="1">
      <alignment horizontal="center" vertical="center" shrinkToFit="1"/>
    </xf>
    <xf numFmtId="0" fontId="1" fillId="0" borderId="39" xfId="0" applyFont="1" applyFill="1" applyBorder="1" applyAlignment="1">
      <alignment horizontal="center" vertical="center" wrapText="1"/>
    </xf>
    <xf numFmtId="0" fontId="17" fillId="0" borderId="9" xfId="0" applyFont="1" applyFill="1" applyBorder="1" applyAlignment="1">
      <alignment horizontal="center" vertical="center" wrapText="1"/>
    </xf>
    <xf numFmtId="1" fontId="17" fillId="0" borderId="7" xfId="0" applyNumberFormat="1" applyFont="1" applyFill="1" applyBorder="1" applyAlignment="1">
      <alignment horizontal="left" vertical="center" wrapText="1" shrinkToFit="1"/>
    </xf>
    <xf numFmtId="1" fontId="17" fillId="0" borderId="8" xfId="0" applyNumberFormat="1" applyFont="1" applyFill="1" applyBorder="1" applyAlignment="1">
      <alignment horizontal="left" vertical="center" shrinkToFit="1"/>
    </xf>
    <xf numFmtId="0" fontId="3"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5" fillId="0" borderId="36"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0" xfId="0" applyFont="1" applyFill="1" applyBorder="1" applyAlignment="1">
      <alignment horizontal="left" vertical="center" wrapText="1"/>
    </xf>
    <xf numFmtId="178" fontId="17" fillId="0" borderId="0" xfId="0" applyNumberFormat="1" applyFont="1" applyFill="1" applyBorder="1" applyAlignment="1">
      <alignment horizontal="right" vertical="center" wrapText="1" indent="13"/>
    </xf>
    <xf numFmtId="176" fontId="18" fillId="0" borderId="36" xfId="0" applyNumberFormat="1" applyFont="1" applyFill="1" applyBorder="1" applyAlignment="1">
      <alignment horizontal="center" vertical="center" wrapText="1"/>
    </xf>
    <xf numFmtId="0" fontId="1" fillId="0" borderId="42" xfId="0" applyFont="1" applyFill="1" applyBorder="1" applyAlignment="1">
      <alignment vertical="center" wrapText="1"/>
    </xf>
    <xf numFmtId="0" fontId="1" fillId="0" borderId="43" xfId="0" applyFont="1" applyFill="1" applyBorder="1" applyAlignment="1">
      <alignment vertical="center" wrapText="1"/>
    </xf>
    <xf numFmtId="0" fontId="7" fillId="0" borderId="44" xfId="0" applyFont="1" applyFill="1" applyBorder="1" applyAlignment="1">
      <alignment horizontal="left" vertical="center" wrapText="1"/>
    </xf>
    <xf numFmtId="0" fontId="17" fillId="0" borderId="19" xfId="0" applyFont="1" applyFill="1" applyBorder="1" applyAlignment="1">
      <alignment horizontal="center" vertical="center" wrapText="1"/>
    </xf>
    <xf numFmtId="1" fontId="17" fillId="0" borderId="19" xfId="0" applyNumberFormat="1" applyFont="1" applyFill="1" applyBorder="1" applyAlignment="1">
      <alignment horizontal="center" vertical="center" shrinkToFit="1"/>
    </xf>
    <xf numFmtId="0" fontId="7" fillId="0" borderId="19" xfId="0" applyFont="1" applyFill="1" applyBorder="1" applyAlignment="1">
      <alignment horizontal="center" vertical="center" wrapText="1"/>
    </xf>
    <xf numFmtId="1" fontId="17" fillId="0" borderId="45" xfId="0" applyNumberFormat="1" applyFont="1" applyFill="1" applyBorder="1" applyAlignment="1">
      <alignment horizontal="left" vertical="center" shrinkToFit="1"/>
    </xf>
    <xf numFmtId="0" fontId="3" fillId="0" borderId="3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 fillId="0" borderId="1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6" xfId="0" applyFont="1" applyFill="1" applyBorder="1" applyAlignment="1">
      <alignment horizontal="right" vertical="top" wrapText="1"/>
    </xf>
    <xf numFmtId="0" fontId="1" fillId="0" borderId="3" xfId="0"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0" xfId="0" applyFont="1" applyFill="1" applyAlignment="1">
      <alignment vertical="top"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1" fontId="22" fillId="0" borderId="34" xfId="0" applyNumberFormat="1" applyFont="1" applyFill="1" applyBorder="1" applyAlignment="1">
      <alignment horizontal="center" vertical="center" shrinkToFit="1"/>
    </xf>
    <xf numFmtId="0" fontId="3" fillId="0" borderId="47" xfId="0" applyFont="1" applyFill="1" applyBorder="1" applyAlignment="1">
      <alignment horizontal="center" vertical="center" wrapText="1"/>
    </xf>
    <xf numFmtId="0" fontId="19" fillId="0" borderId="48" xfId="0" applyFont="1" applyFill="1" applyBorder="1" applyAlignment="1">
      <alignment horizontal="center" vertical="center" wrapText="1"/>
    </xf>
    <xf numFmtId="1" fontId="17" fillId="0" borderId="49" xfId="0" applyNumberFormat="1" applyFont="1" applyFill="1" applyBorder="1" applyAlignment="1">
      <alignment horizontal="center" vertical="center" shrinkToFit="1"/>
    </xf>
    <xf numFmtId="1" fontId="17" fillId="0" borderId="48" xfId="0" applyNumberFormat="1" applyFont="1" applyFill="1" applyBorder="1" applyAlignment="1">
      <alignment horizontal="center" vertical="center" shrinkToFit="1"/>
    </xf>
    <xf numFmtId="0" fontId="19" fillId="0" borderId="5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2" xfId="0" applyFont="1" applyFill="1" applyBorder="1" applyAlignment="1">
      <alignment horizontal="center" vertical="center" wrapText="1"/>
    </xf>
    <xf numFmtId="1" fontId="17" fillId="0" borderId="53" xfId="0" applyNumberFormat="1" applyFont="1" applyFill="1" applyBorder="1" applyAlignment="1">
      <alignment horizontal="center" vertical="center" shrinkToFit="1"/>
    </xf>
    <xf numFmtId="1" fontId="17" fillId="0" borderId="54" xfId="0" applyNumberFormat="1" applyFont="1" applyFill="1" applyBorder="1" applyAlignment="1">
      <alignment horizontal="center" vertical="center" shrinkToFit="1"/>
    </xf>
    <xf numFmtId="0" fontId="3" fillId="0" borderId="55"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6" xfId="0" applyFont="1" applyFill="1" applyBorder="1" applyAlignment="1">
      <alignment horizontal="center" vertical="center" wrapText="1"/>
    </xf>
    <xf numFmtId="1" fontId="17" fillId="0" borderId="52" xfId="0" applyNumberFormat="1" applyFont="1" applyFill="1" applyBorder="1" applyAlignment="1">
      <alignment horizontal="center" vertical="center" shrinkToFi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2" xfId="0" applyFont="1" applyFill="1" applyBorder="1" applyAlignment="1">
      <alignment horizontal="center" vertical="center" wrapText="1"/>
    </xf>
    <xf numFmtId="178" fontId="17" fillId="0" borderId="53" xfId="0" applyNumberFormat="1" applyFont="1" applyFill="1" applyBorder="1" applyAlignment="1">
      <alignment horizontal="center" vertical="center" wrapText="1"/>
    </xf>
    <xf numFmtId="178" fontId="17" fillId="0" borderId="52" xfId="0" applyNumberFormat="1" applyFont="1" applyFill="1" applyBorder="1" applyAlignment="1">
      <alignment horizontal="center" vertical="center" wrapText="1"/>
    </xf>
    <xf numFmtId="0" fontId="19" fillId="0" borderId="57"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3" fillId="0" borderId="51" xfId="0" applyFont="1" applyFill="1" applyBorder="1" applyAlignment="1">
      <alignment horizontal="center" vertical="center" wrapText="1"/>
    </xf>
    <xf numFmtId="2" fontId="1" fillId="0" borderId="53" xfId="0" applyNumberFormat="1" applyFont="1" applyFill="1" applyBorder="1" applyAlignment="1">
      <alignment horizontal="center" vertical="center" shrinkToFit="1"/>
    </xf>
    <xf numFmtId="2" fontId="17" fillId="0" borderId="52" xfId="0" applyNumberFormat="1" applyFont="1" applyFill="1" applyBorder="1" applyAlignment="1">
      <alignment horizontal="center" vertical="center" shrinkToFit="1"/>
    </xf>
    <xf numFmtId="0" fontId="3" fillId="0" borderId="57" xfId="0" applyFont="1" applyFill="1" applyBorder="1" applyAlignment="1">
      <alignment horizontal="center" vertical="center" wrapText="1"/>
    </xf>
    <xf numFmtId="2" fontId="17" fillId="0" borderId="53" xfId="0" applyNumberFormat="1" applyFont="1" applyFill="1" applyBorder="1" applyAlignment="1">
      <alignment horizontal="center" vertical="center" shrinkToFit="1"/>
    </xf>
    <xf numFmtId="0" fontId="3" fillId="0" borderId="53" xfId="0" applyFont="1" applyFill="1" applyBorder="1" applyAlignment="1">
      <alignment horizontal="center" vertical="center" wrapText="1"/>
    </xf>
    <xf numFmtId="0" fontId="17" fillId="0" borderId="55" xfId="0" applyFont="1" applyFill="1" applyBorder="1" applyAlignment="1">
      <alignment horizontal="left" vertical="center" wrapText="1"/>
    </xf>
    <xf numFmtId="0" fontId="17" fillId="0" borderId="58" xfId="0" applyFont="1" applyFill="1" applyBorder="1" applyAlignment="1">
      <alignment horizontal="left" vertical="center" wrapText="1"/>
    </xf>
    <xf numFmtId="0" fontId="17" fillId="0" borderId="56"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3" fillId="0" borderId="59" xfId="0" applyFont="1" applyFill="1" applyBorder="1" applyAlignment="1">
      <alignment horizontal="left" vertical="top" wrapText="1"/>
    </xf>
    <xf numFmtId="0" fontId="19" fillId="0" borderId="60" xfId="0" applyFont="1" applyFill="1" applyBorder="1" applyAlignment="1">
      <alignment horizontal="left" vertical="top" wrapText="1"/>
    </xf>
    <xf numFmtId="0" fontId="19" fillId="0" borderId="61" xfId="0" applyFont="1" applyFill="1" applyBorder="1" applyAlignment="1">
      <alignment horizontal="left" vertical="top" wrapText="1"/>
    </xf>
    <xf numFmtId="0" fontId="3" fillId="0" borderId="53" xfId="0" applyFont="1" applyFill="1" applyBorder="1" applyAlignment="1">
      <alignment horizontal="left" vertical="top" wrapText="1"/>
    </xf>
    <xf numFmtId="0" fontId="19" fillId="0" borderId="54" xfId="0" applyFont="1" applyFill="1" applyBorder="1" applyAlignment="1">
      <alignment horizontal="left" vertical="top" wrapText="1"/>
    </xf>
    <xf numFmtId="0" fontId="19" fillId="0" borderId="33"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52" xfId="0" applyFont="1" applyFill="1" applyBorder="1" applyAlignment="1">
      <alignment horizontal="center" vertical="center" wrapText="1"/>
    </xf>
    <xf numFmtId="2" fontId="19" fillId="0" borderId="53" xfId="0" applyNumberFormat="1" applyFont="1" applyFill="1" applyBorder="1" applyAlignment="1">
      <alignment horizontal="center" vertical="center" shrinkToFit="1"/>
    </xf>
    <xf numFmtId="0" fontId="19" fillId="0" borderId="37"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63" xfId="0" applyFont="1" applyFill="1" applyBorder="1" applyAlignment="1">
      <alignment horizontal="center" vertical="center" wrapText="1"/>
    </xf>
    <xf numFmtId="1" fontId="17" fillId="0" borderId="49" xfId="0" applyNumberFormat="1" applyFont="1" applyFill="1" applyBorder="1" applyAlignment="1">
      <alignment horizontal="center" vertical="center" wrapText="1"/>
    </xf>
    <xf numFmtId="0" fontId="17" fillId="0" borderId="64" xfId="0" applyFont="1" applyFill="1" applyBorder="1" applyAlignment="1">
      <alignment horizontal="center" vertical="center" wrapText="1"/>
    </xf>
    <xf numFmtId="1" fontId="17" fillId="0" borderId="65" xfId="0" applyNumberFormat="1" applyFont="1" applyFill="1" applyBorder="1" applyAlignment="1">
      <alignment horizontal="center" vertical="center" shrinkToFit="1"/>
    </xf>
    <xf numFmtId="178" fontId="17" fillId="0" borderId="66" xfId="0" applyNumberFormat="1" applyFont="1" applyFill="1" applyBorder="1" applyAlignment="1">
      <alignment horizontal="center" vertical="center" wrapText="1"/>
    </xf>
    <xf numFmtId="179" fontId="17" fillId="0" borderId="53" xfId="0" applyNumberFormat="1" applyFont="1" applyFill="1" applyBorder="1" applyAlignment="1">
      <alignment horizontal="center" vertical="center" shrinkToFit="1"/>
    </xf>
    <xf numFmtId="179" fontId="17" fillId="0" borderId="65" xfId="0" applyNumberFormat="1" applyFont="1" applyFill="1" applyBorder="1" applyAlignment="1">
      <alignment horizontal="center" vertical="center" shrinkToFit="1"/>
    </xf>
    <xf numFmtId="0" fontId="17" fillId="0" borderId="67" xfId="0" applyFont="1" applyFill="1" applyBorder="1" applyAlignment="1">
      <alignment horizontal="left" vertical="center" wrapText="1"/>
    </xf>
    <xf numFmtId="0" fontId="15" fillId="0" borderId="68" xfId="0" applyFont="1" applyFill="1" applyBorder="1" applyAlignment="1">
      <alignment horizontal="left" vertical="center" wrapText="1"/>
    </xf>
    <xf numFmtId="0" fontId="19" fillId="0" borderId="65" xfId="0" applyFont="1" applyFill="1" applyBorder="1" applyAlignment="1">
      <alignment horizontal="left" vertical="top" wrapText="1"/>
    </xf>
    <xf numFmtId="0" fontId="19" fillId="0" borderId="68" xfId="0" applyFont="1" applyFill="1" applyBorder="1" applyAlignment="1">
      <alignment horizontal="center" vertical="center" wrapText="1"/>
    </xf>
    <xf numFmtId="2" fontId="19" fillId="0" borderId="54" xfId="0" applyNumberFormat="1" applyFont="1" applyFill="1" applyBorder="1" applyAlignment="1">
      <alignment horizontal="center" vertical="center" shrinkToFit="1"/>
    </xf>
    <xf numFmtId="2" fontId="19" fillId="0" borderId="65" xfId="0" applyNumberFormat="1" applyFont="1" applyFill="1" applyBorder="1" applyAlignment="1">
      <alignment horizontal="center" vertical="center" shrinkToFit="1"/>
    </xf>
    <xf numFmtId="0" fontId="24" fillId="0" borderId="69"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70" xfId="0" applyFont="1" applyFill="1" applyBorder="1" applyAlignment="1">
      <alignment horizontal="center" vertical="center" wrapText="1"/>
    </xf>
    <xf numFmtId="0" fontId="0"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8" fillId="0" borderId="34" xfId="0" applyFont="1" applyFill="1" applyBorder="1" applyAlignment="1">
      <alignment horizontal="left" vertical="center" wrapText="1"/>
    </xf>
    <xf numFmtId="0" fontId="3" fillId="0" borderId="22" xfId="0" applyFont="1" applyFill="1" applyBorder="1" applyAlignment="1">
      <alignment horizontal="right" vertical="center" wrapText="1"/>
    </xf>
    <xf numFmtId="0" fontId="3" fillId="0" borderId="35" xfId="0" applyFont="1" applyFill="1" applyBorder="1" applyAlignment="1">
      <alignment horizontal="right" vertical="center" wrapText="1"/>
    </xf>
    <xf numFmtId="0" fontId="3" fillId="0" borderId="36" xfId="0" applyFont="1" applyFill="1" applyBorder="1" applyAlignment="1">
      <alignment horizontal="right" vertical="center" wrapText="1"/>
    </xf>
    <xf numFmtId="0" fontId="3" fillId="0" borderId="37" xfId="0" applyFont="1" applyFill="1" applyBorder="1" applyAlignment="1">
      <alignment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9" fillId="0" borderId="71"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53" xfId="0" applyFont="1" applyFill="1" applyBorder="1" applyAlignment="1">
      <alignment horizontal="left" vertical="center" wrapText="1"/>
    </xf>
    <xf numFmtId="0" fontId="17" fillId="0" borderId="54" xfId="0" applyFont="1" applyFill="1" applyBorder="1" applyAlignment="1">
      <alignment horizontal="left" vertical="center" wrapText="1"/>
    </xf>
    <xf numFmtId="0" fontId="31" fillId="0" borderId="54"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19" fillId="0" borderId="73" xfId="0" applyFont="1" applyFill="1" applyBorder="1" applyAlignment="1">
      <alignment horizontal="center" vertical="center" wrapText="1"/>
    </xf>
    <xf numFmtId="0" fontId="19" fillId="0" borderId="74" xfId="0" applyFont="1" applyFill="1" applyBorder="1" applyAlignment="1">
      <alignment horizontal="center" vertical="center" wrapText="1"/>
    </xf>
    <xf numFmtId="1" fontId="17" fillId="0" borderId="74" xfId="0" applyNumberFormat="1" applyFont="1" applyFill="1" applyBorder="1" applyAlignment="1">
      <alignment horizontal="center" vertical="center" shrinkToFit="1"/>
    </xf>
    <xf numFmtId="1" fontId="17" fillId="0" borderId="75" xfId="0" applyNumberFormat="1" applyFont="1" applyFill="1" applyBorder="1" applyAlignment="1">
      <alignment horizontal="center" vertical="center" shrinkToFit="1"/>
    </xf>
    <xf numFmtId="0" fontId="3" fillId="0" borderId="76" xfId="0" applyFont="1" applyFill="1" applyBorder="1" applyAlignment="1">
      <alignment horizontal="center" vertical="center" wrapText="1"/>
    </xf>
    <xf numFmtId="1" fontId="32" fillId="0" borderId="77" xfId="0" applyNumberFormat="1" applyFont="1" applyFill="1" applyBorder="1" applyAlignment="1">
      <alignment horizontal="left" vertical="center" wrapText="1" shrinkToFit="1"/>
    </xf>
    <xf numFmtId="1" fontId="32" fillId="0" borderId="58" xfId="0" applyNumberFormat="1" applyFont="1" applyFill="1" applyBorder="1" applyAlignment="1">
      <alignment horizontal="left" vertical="center" shrinkToFit="1"/>
    </xf>
    <xf numFmtId="0" fontId="3" fillId="0" borderId="37" xfId="0" applyFont="1" applyFill="1" applyBorder="1" applyAlignment="1">
      <alignment horizontal="center" vertical="center" wrapText="1"/>
    </xf>
    <xf numFmtId="0" fontId="3" fillId="0" borderId="78" xfId="0" applyFont="1" applyFill="1" applyBorder="1" applyAlignment="1">
      <alignment horizontal="center" vertical="center" wrapText="1"/>
    </xf>
    <xf numFmtId="1" fontId="32" fillId="0" borderId="79" xfId="0" applyNumberFormat="1" applyFont="1" applyFill="1" applyBorder="1" applyAlignment="1">
      <alignment horizontal="left" vertical="center" wrapText="1" shrinkToFit="1"/>
    </xf>
    <xf numFmtId="1" fontId="32" fillId="0" borderId="0" xfId="0" applyNumberFormat="1" applyFont="1" applyFill="1" applyBorder="1" applyAlignment="1">
      <alignment horizontal="left" vertical="center" wrapText="1" shrinkToFit="1"/>
    </xf>
    <xf numFmtId="178" fontId="32" fillId="0" borderId="0" xfId="0" applyNumberFormat="1" applyFont="1" applyFill="1" applyBorder="1" applyAlignment="1">
      <alignment horizontal="center" vertical="center" shrinkToFit="1"/>
    </xf>
    <xf numFmtId="1" fontId="32" fillId="0" borderId="0" xfId="0" applyNumberFormat="1" applyFont="1" applyFill="1" applyBorder="1" applyAlignment="1">
      <alignment horizontal="right" vertical="center" shrinkToFit="1"/>
    </xf>
    <xf numFmtId="1" fontId="32" fillId="0" borderId="79" xfId="0" applyNumberFormat="1" applyFont="1" applyFill="1" applyBorder="1" applyAlignment="1">
      <alignment horizontal="center" vertical="center" wrapText="1" shrinkToFit="1"/>
    </xf>
    <xf numFmtId="1" fontId="32" fillId="0" borderId="0" xfId="0" applyNumberFormat="1" applyFont="1" applyFill="1" applyBorder="1" applyAlignment="1">
      <alignment horizontal="center" vertical="center" wrapText="1" shrinkToFit="1"/>
    </xf>
    <xf numFmtId="0" fontId="32" fillId="0" borderId="0" xfId="0" applyNumberFormat="1" applyFont="1" applyFill="1" applyBorder="1" applyAlignment="1">
      <alignment horizontal="right" vertical="center" shrinkToFit="1"/>
    </xf>
    <xf numFmtId="178" fontId="32" fillId="0" borderId="0" xfId="0" applyNumberFormat="1" applyFont="1" applyFill="1" applyBorder="1" applyAlignment="1">
      <alignment horizontal="left" vertical="center" shrinkToFit="1"/>
    </xf>
    <xf numFmtId="0" fontId="3" fillId="0" borderId="56"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7" fillId="0" borderId="7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3" fillId="0" borderId="8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178" fontId="19" fillId="0" borderId="0" xfId="0" applyNumberFormat="1" applyFont="1" applyFill="1" applyBorder="1" applyAlignment="1">
      <alignment horizontal="center" vertical="center" wrapText="1"/>
    </xf>
    <xf numFmtId="0" fontId="19" fillId="0" borderId="22" xfId="0" applyFont="1" applyFill="1" applyBorder="1" applyAlignment="1">
      <alignment horizontal="right" vertical="center" wrapText="1"/>
    </xf>
    <xf numFmtId="178" fontId="22" fillId="0" borderId="36" xfId="0" applyNumberFormat="1" applyFont="1" applyFill="1" applyBorder="1" applyAlignment="1">
      <alignment horizontal="center" vertical="center" wrapText="1"/>
    </xf>
    <xf numFmtId="0" fontId="3" fillId="0" borderId="36"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19" fillId="0" borderId="43" xfId="0" applyFont="1" applyFill="1" applyBorder="1" applyAlignment="1">
      <alignment horizontal="left" vertical="center" wrapText="1"/>
    </xf>
    <xf numFmtId="0" fontId="35" fillId="0" borderId="0" xfId="0" applyFont="1" applyFill="1" applyBorder="1" applyAlignment="1">
      <alignment horizontal="center" vertical="center"/>
    </xf>
    <xf numFmtId="1" fontId="36" fillId="0" borderId="1" xfId="0" applyNumberFormat="1" applyFont="1" applyFill="1" applyBorder="1" applyAlignment="1">
      <alignment horizontal="center" vertical="center" shrinkToFit="1"/>
    </xf>
    <xf numFmtId="1" fontId="37" fillId="0" borderId="1" xfId="0" applyNumberFormat="1" applyFont="1" applyFill="1" applyBorder="1" applyAlignment="1">
      <alignment horizontal="center" vertical="center" shrinkToFit="1"/>
    </xf>
    <xf numFmtId="1" fontId="37" fillId="0" borderId="19" xfId="0" applyNumberFormat="1"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17" fillId="0" borderId="65" xfId="0" applyFont="1" applyFill="1" applyBorder="1" applyAlignment="1">
      <alignment horizontal="left" vertical="center" wrapText="1"/>
    </xf>
    <xf numFmtId="0" fontId="17" fillId="0" borderId="53" xfId="0" applyFont="1" applyFill="1" applyBorder="1" applyAlignment="1">
      <alignment horizontal="center" vertical="center" wrapText="1"/>
    </xf>
    <xf numFmtId="0" fontId="17" fillId="0" borderId="65" xfId="0" applyFont="1" applyFill="1" applyBorder="1" applyAlignment="1">
      <alignment horizontal="center" vertical="center" wrapText="1"/>
    </xf>
    <xf numFmtId="1" fontId="17" fillId="0" borderId="57" xfId="0" applyNumberFormat="1" applyFont="1" applyFill="1" applyBorder="1" applyAlignment="1">
      <alignment horizontal="center" vertical="center" shrinkToFit="1"/>
    </xf>
    <xf numFmtId="1" fontId="17" fillId="0" borderId="69" xfId="0" applyNumberFormat="1" applyFont="1" applyFill="1" applyBorder="1" applyAlignment="1">
      <alignment horizontal="center" vertical="center" shrinkToFit="1"/>
    </xf>
    <xf numFmtId="1" fontId="32" fillId="0" borderId="67" xfId="0" applyNumberFormat="1" applyFont="1" applyFill="1" applyBorder="1" applyAlignment="1">
      <alignment horizontal="left" vertical="center" shrinkToFit="1"/>
    </xf>
    <xf numFmtId="178" fontId="32" fillId="0" borderId="43" xfId="0" applyNumberFormat="1" applyFont="1" applyFill="1" applyBorder="1" applyAlignment="1">
      <alignment horizontal="left" vertical="center" shrinkToFit="1"/>
    </xf>
    <xf numFmtId="1" fontId="32" fillId="0" borderId="0" xfId="0" applyNumberFormat="1" applyFont="1" applyFill="1" applyBorder="1" applyAlignment="1">
      <alignment horizontal="center" vertical="center" shrinkToFit="1"/>
    </xf>
    <xf numFmtId="178" fontId="32" fillId="0" borderId="43" xfId="0" applyNumberFormat="1" applyFont="1" applyFill="1" applyBorder="1" applyAlignment="1">
      <alignment horizontal="center" vertical="center" shrinkToFit="1"/>
    </xf>
    <xf numFmtId="0" fontId="7" fillId="0" borderId="68" xfId="0" applyFont="1" applyFill="1" applyBorder="1" applyAlignment="1">
      <alignment horizontal="left" vertical="center" wrapText="1"/>
    </xf>
    <xf numFmtId="0" fontId="0" fillId="0" borderId="70"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38" fillId="0" borderId="72" xfId="0" applyFont="1" applyFill="1" applyBorder="1" applyAlignment="1">
      <alignment horizontal="left" vertical="center" wrapText="1"/>
    </xf>
    <xf numFmtId="0" fontId="39" fillId="0" borderId="33" xfId="0" applyFont="1" applyFill="1" applyBorder="1" applyAlignment="1">
      <alignment horizontal="left" vertical="center" wrapText="1"/>
    </xf>
    <xf numFmtId="178" fontId="40" fillId="0" borderId="36" xfId="0" applyNumberFormat="1" applyFont="1" applyFill="1" applyBorder="1" applyAlignment="1">
      <alignment horizontal="center" vertical="center" wrapText="1"/>
    </xf>
    <xf numFmtId="0" fontId="19" fillId="0" borderId="84"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7" fillId="0" borderId="82" xfId="0" applyFont="1" applyFill="1" applyBorder="1" applyAlignment="1">
      <alignment horizontal="center" vertical="center" wrapText="1"/>
    </xf>
    <xf numFmtId="0" fontId="17" fillId="0" borderId="86" xfId="0" applyFont="1" applyFill="1" applyBorder="1" applyAlignment="1">
      <alignment horizontal="center" vertical="center" wrapText="1"/>
    </xf>
    <xf numFmtId="0" fontId="19" fillId="0" borderId="76" xfId="0" applyFont="1" applyFill="1" applyBorder="1" applyAlignment="1">
      <alignment horizontal="center" vertical="center" wrapText="1"/>
    </xf>
    <xf numFmtId="1" fontId="36" fillId="0" borderId="77" xfId="0" applyNumberFormat="1" applyFont="1" applyFill="1" applyBorder="1" applyAlignment="1">
      <alignment horizontal="center" vertical="center" shrinkToFit="1"/>
    </xf>
    <xf numFmtId="1" fontId="37" fillId="0" borderId="58" xfId="0" applyNumberFormat="1" applyFont="1" applyFill="1" applyBorder="1" applyAlignment="1">
      <alignment horizontal="center" vertical="center" shrinkToFit="1"/>
    </xf>
    <xf numFmtId="1" fontId="37" fillId="0" borderId="67" xfId="0" applyNumberFormat="1" applyFont="1" applyFill="1" applyBorder="1" applyAlignment="1">
      <alignment horizontal="center" vertical="center" shrinkToFit="1"/>
    </xf>
    <xf numFmtId="0" fontId="17" fillId="2" borderId="8"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31" fillId="0" borderId="83"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39" fillId="0" borderId="68" xfId="0" applyFont="1" applyFill="1" applyBorder="1" applyAlignment="1">
      <alignment horizontal="left" vertical="center" wrapText="1"/>
    </xf>
    <xf numFmtId="0" fontId="41" fillId="3" borderId="1" xfId="0" applyFont="1" applyFill="1" applyBorder="1" applyAlignment="1">
      <alignment horizontal="center" vertical="top" wrapText="1"/>
    </xf>
    <xf numFmtId="0" fontId="42" fillId="4" borderId="0" xfId="0" applyFont="1" applyFill="1" applyBorder="1" applyAlignment="1">
      <alignment horizontal="center" vertical="top" wrapText="1"/>
    </xf>
    <xf numFmtId="0" fontId="42" fillId="0" borderId="1" xfId="0" applyFont="1" applyFill="1" applyBorder="1" applyAlignment="1">
      <alignment horizontal="center" vertical="top" wrapText="1"/>
    </xf>
    <xf numFmtId="176" fontId="42" fillId="0" borderId="1" xfId="0" applyNumberFormat="1" applyFont="1" applyFill="1" applyBorder="1" applyAlignment="1">
      <alignment horizontal="center" vertical="top" wrapText="1"/>
    </xf>
    <xf numFmtId="0" fontId="42" fillId="0" borderId="1" xfId="0" applyNumberFormat="1" applyFont="1" applyFill="1" applyBorder="1" applyAlignment="1">
      <alignment horizontal="center" vertical="top" wrapText="1"/>
    </xf>
    <xf numFmtId="177" fontId="42" fillId="0" borderId="1" xfId="0" applyNumberFormat="1" applyFont="1" applyFill="1" applyBorder="1" applyAlignment="1">
      <alignment horizontal="center" vertical="top" wrapText="1"/>
    </xf>
    <xf numFmtId="0" fontId="43" fillId="3" borderId="1" xfId="0" applyFont="1" applyFill="1" applyBorder="1" applyAlignment="1">
      <alignment horizontal="center" vertical="top" wrapText="1"/>
    </xf>
    <xf numFmtId="176" fontId="43" fillId="3" borderId="1" xfId="0" applyNumberFormat="1" applyFont="1" applyFill="1" applyBorder="1" applyAlignment="1">
      <alignment horizontal="center" vertical="top" wrapText="1"/>
    </xf>
    <xf numFmtId="0" fontId="44" fillId="0" borderId="1" xfId="0" applyFont="1" applyFill="1" applyBorder="1" applyAlignment="1">
      <alignment horizontal="center" vertical="top" wrapText="1"/>
    </xf>
    <xf numFmtId="178" fontId="42" fillId="0" borderId="1" xfId="0" applyNumberFormat="1" applyFont="1" applyFill="1" applyBorder="1" applyAlignment="1">
      <alignment horizontal="center" vertical="top" wrapText="1"/>
    </xf>
    <xf numFmtId="9" fontId="42" fillId="0" borderId="1" xfId="0" applyNumberFormat="1" applyFont="1" applyFill="1" applyBorder="1" applyAlignment="1">
      <alignment horizontal="center" vertical="top" wrapText="1"/>
    </xf>
    <xf numFmtId="0" fontId="44" fillId="4" borderId="0" xfId="0" applyFont="1" applyFill="1" applyBorder="1" applyAlignment="1">
      <alignment horizontal="center" vertical="top" wrapText="1"/>
    </xf>
    <xf numFmtId="176" fontId="42" fillId="4" borderId="0" xfId="0" applyNumberFormat="1" applyFont="1" applyFill="1" applyBorder="1" applyAlignment="1">
      <alignment horizontal="center" vertical="top" wrapText="1"/>
    </xf>
    <xf numFmtId="178" fontId="42" fillId="4" borderId="0" xfId="0" applyNumberFormat="1" applyFont="1" applyFill="1" applyBorder="1" applyAlignment="1">
      <alignment horizontal="center" vertical="top" wrapText="1"/>
    </xf>
    <xf numFmtId="0" fontId="45" fillId="0" borderId="1" xfId="0" applyFont="1" applyFill="1" applyBorder="1" applyAlignment="1">
      <alignment horizontal="center" vertical="top" wrapText="1"/>
    </xf>
    <xf numFmtId="0" fontId="43" fillId="3" borderId="1" xfId="0" applyNumberFormat="1" applyFont="1" applyFill="1" applyBorder="1" applyAlignment="1">
      <alignment horizontal="center" vertical="top" wrapText="1"/>
    </xf>
    <xf numFmtId="177" fontId="43" fillId="3" borderId="1" xfId="0" applyNumberFormat="1" applyFont="1" applyFill="1" applyBorder="1" applyAlignment="1">
      <alignment horizontal="center" vertical="top" wrapText="1"/>
    </xf>
    <xf numFmtId="178" fontId="44" fillId="0" borderId="1" xfId="0" applyNumberFormat="1" applyFont="1" applyFill="1" applyBorder="1" applyAlignment="1">
      <alignment horizontal="center" vertical="top" wrapText="1"/>
    </xf>
    <xf numFmtId="0" fontId="44" fillId="0" borderId="1" xfId="0" applyNumberFormat="1" applyFont="1" applyFill="1" applyBorder="1" applyAlignment="1">
      <alignment horizontal="center" vertical="top" wrapText="1"/>
    </xf>
    <xf numFmtId="177" fontId="44" fillId="0" borderId="1" xfId="0" applyNumberFormat="1" applyFont="1" applyFill="1" applyBorder="1" applyAlignment="1">
      <alignment horizontal="center" vertical="top" wrapText="1"/>
    </xf>
    <xf numFmtId="178" fontId="44" fillId="4" borderId="0" xfId="0" applyNumberFormat="1" applyFont="1" applyFill="1" applyBorder="1" applyAlignment="1">
      <alignment horizontal="center" vertical="top" wrapText="1"/>
    </xf>
    <xf numFmtId="0" fontId="42" fillId="4" borderId="0" xfId="0" applyNumberFormat="1" applyFont="1" applyFill="1" applyBorder="1" applyAlignment="1">
      <alignment horizontal="center" vertical="top" wrapText="1"/>
    </xf>
    <xf numFmtId="0" fontId="44" fillId="4" borderId="0" xfId="0" applyNumberFormat="1" applyFont="1" applyFill="1" applyBorder="1" applyAlignment="1">
      <alignment horizontal="center" vertical="top" wrapText="1"/>
    </xf>
    <xf numFmtId="177" fontId="42" fillId="4" borderId="0" xfId="0" applyNumberFormat="1" applyFont="1" applyFill="1" applyBorder="1" applyAlignment="1">
      <alignment horizontal="center" vertical="top" wrapText="1"/>
    </xf>
    <xf numFmtId="177" fontId="44" fillId="4" borderId="0" xfId="0" applyNumberFormat="1" applyFont="1" applyFill="1" applyBorder="1" applyAlignment="1">
      <alignment horizontal="center" vertical="top" wrapText="1"/>
    </xf>
    <xf numFmtId="31" fontId="42" fillId="0" borderId="1" xfId="0" applyNumberFormat="1" applyFont="1" applyFill="1" applyBorder="1" applyAlignment="1">
      <alignment horizontal="center" vertical="top" wrapText="1"/>
    </xf>
    <xf numFmtId="0" fontId="46" fillId="0" borderId="1" xfId="0" applyFont="1" applyFill="1" applyBorder="1" applyAlignment="1">
      <alignment horizontal="center" vertical="top" wrapText="1"/>
    </xf>
    <xf numFmtId="31" fontId="45" fillId="0" borderId="1" xfId="0" applyNumberFormat="1" applyFont="1" applyFill="1" applyBorder="1" applyAlignment="1">
      <alignment horizontal="center" vertical="top" wrapText="1"/>
    </xf>
    <xf numFmtId="0" fontId="46" fillId="0" borderId="1" xfId="0" applyNumberFormat="1" applyFont="1" applyFill="1" applyBorder="1" applyAlignment="1">
      <alignment horizontal="center"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78F5F0"/>
      <color rgb="00EAA6EB"/>
      <color rgb="00F675E5"/>
      <color rgb="00DAE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7</xdr:col>
      <xdr:colOff>561975</xdr:colOff>
      <xdr:row>0</xdr:row>
      <xdr:rowOff>0</xdr:rowOff>
    </xdr:to>
    <xdr:grpSp>
      <xdr:nvGrpSpPr>
        <xdr:cNvPr id="2" name="Group 2"/>
        <xdr:cNvGrpSpPr/>
      </xdr:nvGrpSpPr>
      <xdr:grpSpPr>
        <a:xfrm>
          <a:off x="0" y="0"/>
          <a:ext cx="3581400" cy="0"/>
          <a:chOff x="0" y="0"/>
          <a:chExt cx="2404110" cy="12700"/>
        </a:xfrm>
      </xdr:grpSpPr>
      <xdr:sp>
        <xdr:nvSpPr>
          <xdr:cNvPr id="3" name="Shape 3"/>
          <xdr:cNvSpPr>
            <a:spLocks noChangeArrowheads="1"/>
          </xdr:cNvSpPr>
        </xdr:nvSpPr>
        <xdr:spPr>
          <a:xfrm>
            <a:off x="761" y="889"/>
            <a:ext cx="2402840" cy="0"/>
          </a:xfrm>
          <a:custGeom>
            <a:avLst/>
            <a:gdLst>
              <a:gd name="T0" fmla="*/ 0 w 2402840"/>
              <a:gd name="T1" fmla="*/ 2402840 w 2402840"/>
            </a:gdLst>
            <a:ahLst/>
            <a:cxnLst/>
            <a:rect l="T0" t="0" r="T1" b="0"/>
            <a:pathLst>
              <a:path w="2402840">
                <a:moveTo>
                  <a:pt x="0" y="0"/>
                </a:moveTo>
                <a:lnTo>
                  <a:pt x="2402459" y="0"/>
                </a:lnTo>
              </a:path>
            </a:pathLst>
          </a:custGeom>
          <a:noFill/>
          <a:ln w="3175">
            <a:solidFill>
              <a:srgbClr val="000000"/>
            </a:solidFill>
            <a:miter lim="800000"/>
          </a:ln>
        </xdr:spPr>
      </xdr:sp>
      <xdr:sp>
        <xdr:nvSpPr>
          <xdr:cNvPr id="4" name="Shape 4"/>
          <xdr:cNvSpPr>
            <a:spLocks noChangeArrowheads="1"/>
          </xdr:cNvSpPr>
        </xdr:nvSpPr>
        <xdr:spPr>
          <a:xfrm>
            <a:off x="0" y="6222"/>
            <a:ext cx="2404110" cy="0"/>
          </a:xfrm>
          <a:custGeom>
            <a:avLst/>
            <a:gdLst>
              <a:gd name="T0" fmla="*/ 0 w 2404110"/>
              <a:gd name="T1" fmla="*/ 2404110 w 2404110"/>
            </a:gdLst>
            <a:ahLst/>
            <a:cxnLst/>
            <a:rect l="T0" t="0" r="T1" b="0"/>
            <a:pathLst>
              <a:path w="2404110">
                <a:moveTo>
                  <a:pt x="0" y="0"/>
                </a:moveTo>
                <a:lnTo>
                  <a:pt x="2403983" y="0"/>
                </a:lnTo>
              </a:path>
            </a:pathLst>
          </a:custGeom>
          <a:noFill/>
          <a:ln w="12192">
            <a:solidFill>
              <a:srgbClr val="000000"/>
            </a:solidFill>
            <a:miter lim="800000"/>
          </a:ln>
        </xdr:spPr>
      </xdr:sp>
    </xdr:grpSp>
    <xdr:clientData/>
  </xdr:twoCellAnchor>
  <xdr:twoCellAnchor editAs="oneCell">
    <xdr:from>
      <xdr:col>0</xdr:col>
      <xdr:colOff>0</xdr:colOff>
      <xdr:row>0</xdr:row>
      <xdr:rowOff>0</xdr:rowOff>
    </xdr:from>
    <xdr:to>
      <xdr:col>7</xdr:col>
      <xdr:colOff>561975</xdr:colOff>
      <xdr:row>0</xdr:row>
      <xdr:rowOff>0</xdr:rowOff>
    </xdr:to>
    <xdr:grpSp>
      <xdr:nvGrpSpPr>
        <xdr:cNvPr id="5" name="Group 2"/>
        <xdr:cNvGrpSpPr/>
      </xdr:nvGrpSpPr>
      <xdr:grpSpPr>
        <a:xfrm>
          <a:off x="0" y="0"/>
          <a:ext cx="3581400" cy="0"/>
          <a:chOff x="0" y="0"/>
          <a:chExt cx="2404110" cy="12700"/>
        </a:xfrm>
      </xdr:grpSpPr>
      <xdr:sp>
        <xdr:nvSpPr>
          <xdr:cNvPr id="6" name="Shape 3"/>
          <xdr:cNvSpPr>
            <a:spLocks noChangeArrowheads="1"/>
          </xdr:cNvSpPr>
        </xdr:nvSpPr>
        <xdr:spPr>
          <a:xfrm>
            <a:off x="761" y="889"/>
            <a:ext cx="2402840" cy="0"/>
          </a:xfrm>
          <a:custGeom>
            <a:avLst/>
            <a:gdLst>
              <a:gd name="T0" fmla="*/ 0 w 2402840"/>
              <a:gd name="T1" fmla="*/ 2402840 w 2402840"/>
            </a:gdLst>
            <a:ahLst/>
            <a:cxnLst/>
            <a:rect l="T0" t="0" r="T1" b="0"/>
            <a:pathLst>
              <a:path w="2402840">
                <a:moveTo>
                  <a:pt x="0" y="0"/>
                </a:moveTo>
                <a:lnTo>
                  <a:pt x="2402459" y="0"/>
                </a:lnTo>
              </a:path>
            </a:pathLst>
          </a:custGeom>
          <a:noFill/>
          <a:ln w="3175">
            <a:solidFill>
              <a:srgbClr val="000000"/>
            </a:solidFill>
            <a:miter lim="800000"/>
          </a:ln>
        </xdr:spPr>
      </xdr:sp>
      <xdr:sp>
        <xdr:nvSpPr>
          <xdr:cNvPr id="7" name="Shape 4"/>
          <xdr:cNvSpPr>
            <a:spLocks noChangeArrowheads="1"/>
          </xdr:cNvSpPr>
        </xdr:nvSpPr>
        <xdr:spPr>
          <a:xfrm>
            <a:off x="0" y="6222"/>
            <a:ext cx="2404110" cy="0"/>
          </a:xfrm>
          <a:custGeom>
            <a:avLst/>
            <a:gdLst>
              <a:gd name="T0" fmla="*/ 0 w 2404110"/>
              <a:gd name="T1" fmla="*/ 2404110 w 2404110"/>
            </a:gdLst>
            <a:ahLst/>
            <a:cxnLst/>
            <a:rect l="T0" t="0" r="T1" b="0"/>
            <a:pathLst>
              <a:path w="2404110">
                <a:moveTo>
                  <a:pt x="0" y="0"/>
                </a:moveTo>
                <a:lnTo>
                  <a:pt x="2403983" y="0"/>
                </a:lnTo>
              </a:path>
            </a:pathLst>
          </a:custGeom>
          <a:noFill/>
          <a:ln w="12192">
            <a:solidFill>
              <a:srgbClr val="000000"/>
            </a:solidFill>
            <a:miter lim="800000"/>
          </a:ln>
        </xdr:spPr>
      </xdr:sp>
    </xdr:grpSp>
    <xdr:clientData/>
  </xdr:twoCellAnchor>
  <xdr:twoCellAnchor editAs="oneCell">
    <xdr:from>
      <xdr:col>9</xdr:col>
      <xdr:colOff>9525</xdr:colOff>
      <xdr:row>0</xdr:row>
      <xdr:rowOff>0</xdr:rowOff>
    </xdr:from>
    <xdr:to>
      <xdr:col>11</xdr:col>
      <xdr:colOff>66675</xdr:colOff>
      <xdr:row>0</xdr:row>
      <xdr:rowOff>47625</xdr:rowOff>
    </xdr:to>
    <xdr:sp>
      <xdr:nvSpPr>
        <xdr:cNvPr id="8" name="Shape 6"/>
        <xdr:cNvSpPr>
          <a:spLocks noChangeArrowheads="1"/>
        </xdr:cNvSpPr>
      </xdr:nvSpPr>
      <xdr:spPr>
        <a:xfrm>
          <a:off x="4429125" y="0"/>
          <a:ext cx="1133475" cy="47625"/>
        </a:xfrm>
        <a:custGeom>
          <a:avLst/>
          <a:gdLst>
            <a:gd name="T0" fmla="*/ 0 w 1659255"/>
            <a:gd name="T1" fmla="*/ 0 h 45719"/>
            <a:gd name="T2" fmla="*/ 1659255 w 1659255"/>
            <a:gd name="T3" fmla="*/ 45719 h 45719"/>
          </a:gdLst>
          <a:ahLst/>
          <a:cxnLst/>
          <a:rect l="T0" t="T1" r="T2" b="T3"/>
          <a:pathLst>
            <a:path w="1659255" h="45719">
              <a:moveTo>
                <a:pt x="0" y="0"/>
              </a:moveTo>
              <a:lnTo>
                <a:pt x="1658747" y="0"/>
              </a:lnTo>
            </a:path>
          </a:pathLst>
        </a:custGeom>
        <a:noFill/>
        <a:ln w="3175">
          <a:solidFill>
            <a:srgbClr val="000000"/>
          </a:solidFill>
          <a:miter lim="800000"/>
        </a:ln>
      </xdr:spPr>
    </xdr:sp>
    <xdr:clientData/>
  </xdr:twoCellAnchor>
  <xdr:twoCellAnchor editAs="oneCell">
    <xdr:from>
      <xdr:col>9</xdr:col>
      <xdr:colOff>9525</xdr:colOff>
      <xdr:row>0</xdr:row>
      <xdr:rowOff>0</xdr:rowOff>
    </xdr:from>
    <xdr:to>
      <xdr:col>10</xdr:col>
      <xdr:colOff>266700</xdr:colOff>
      <xdr:row>0</xdr:row>
      <xdr:rowOff>0</xdr:rowOff>
    </xdr:to>
    <xdr:sp>
      <xdr:nvSpPr>
        <xdr:cNvPr id="9" name="Shape 6"/>
        <xdr:cNvSpPr>
          <a:spLocks noChangeArrowheads="1"/>
        </xdr:cNvSpPr>
      </xdr:nvSpPr>
      <xdr:spPr>
        <a:xfrm flipV="1">
          <a:off x="4429125" y="0"/>
          <a:ext cx="923925" cy="0"/>
        </a:xfrm>
        <a:custGeom>
          <a:avLst/>
          <a:gdLst>
            <a:gd name="T0" fmla="*/ 0 w 1659255"/>
            <a:gd name="T1" fmla="*/ 0 h 45719"/>
            <a:gd name="T2" fmla="*/ 1659255 w 1659255"/>
            <a:gd name="T3" fmla="*/ 45719 h 45719"/>
          </a:gdLst>
          <a:ahLst/>
          <a:cxnLst/>
          <a:rect l="T0" t="T1" r="T2" b="T3"/>
          <a:pathLst>
            <a:path w="1659255" h="45719">
              <a:moveTo>
                <a:pt x="0" y="0"/>
              </a:moveTo>
              <a:lnTo>
                <a:pt x="1658747" y="0"/>
              </a:lnTo>
            </a:path>
          </a:pathLst>
        </a:custGeom>
        <a:noFill/>
        <a:ln w="3175">
          <a:solidFill>
            <a:srgbClr val="000000"/>
          </a:solidFill>
          <a:miter lim="800000"/>
        </a:ln>
      </xdr:spPr>
    </xdr:sp>
    <xdr:clientData/>
  </xdr:twoCellAnchor>
  <xdr:twoCellAnchor editAs="oneCell">
    <xdr:from>
      <xdr:col>9</xdr:col>
      <xdr:colOff>9525</xdr:colOff>
      <xdr:row>0</xdr:row>
      <xdr:rowOff>0</xdr:rowOff>
    </xdr:from>
    <xdr:to>
      <xdr:col>11</xdr:col>
      <xdr:colOff>66675</xdr:colOff>
      <xdr:row>0</xdr:row>
      <xdr:rowOff>0</xdr:rowOff>
    </xdr:to>
    <xdr:sp>
      <xdr:nvSpPr>
        <xdr:cNvPr id="10" name="Shape 6"/>
        <xdr:cNvSpPr>
          <a:spLocks noChangeArrowheads="1"/>
        </xdr:cNvSpPr>
      </xdr:nvSpPr>
      <xdr:spPr>
        <a:xfrm>
          <a:off x="4429125" y="0"/>
          <a:ext cx="1133475" cy="0"/>
        </a:xfrm>
        <a:custGeom>
          <a:avLst/>
          <a:gdLst>
            <a:gd name="T0" fmla="*/ 0 w 1659255"/>
            <a:gd name="T1" fmla="*/ 0 h 45719"/>
            <a:gd name="T2" fmla="*/ 1659255 w 1659255"/>
            <a:gd name="T3" fmla="*/ 45719 h 45719"/>
          </a:gdLst>
          <a:ahLst/>
          <a:cxnLst/>
          <a:rect l="T0" t="T1" r="T2" b="T3"/>
          <a:pathLst>
            <a:path w="1659255" h="45719">
              <a:moveTo>
                <a:pt x="0" y="0"/>
              </a:moveTo>
              <a:lnTo>
                <a:pt x="1658747" y="0"/>
              </a:lnTo>
            </a:path>
          </a:pathLst>
        </a:custGeom>
        <a:noFill/>
        <a:ln w="3175">
          <a:solidFill>
            <a:srgbClr val="000000"/>
          </a:solidFill>
          <a:miter lim="800000"/>
        </a:ln>
      </xdr:spPr>
    </xdr:sp>
    <xdr:clientData/>
  </xdr:twoCellAnchor>
  <xdr:twoCellAnchor editAs="oneCell">
    <xdr:from>
      <xdr:col>0</xdr:col>
      <xdr:colOff>0</xdr:colOff>
      <xdr:row>0</xdr:row>
      <xdr:rowOff>0</xdr:rowOff>
    </xdr:from>
    <xdr:to>
      <xdr:col>7</xdr:col>
      <xdr:colOff>561975</xdr:colOff>
      <xdr:row>0</xdr:row>
      <xdr:rowOff>0</xdr:rowOff>
    </xdr:to>
    <xdr:grpSp>
      <xdr:nvGrpSpPr>
        <xdr:cNvPr id="11" name="Group 2"/>
        <xdr:cNvGrpSpPr/>
      </xdr:nvGrpSpPr>
      <xdr:grpSpPr>
        <a:xfrm>
          <a:off x="0" y="0"/>
          <a:ext cx="3581400" cy="0"/>
          <a:chOff x="0" y="0"/>
          <a:chExt cx="2404110" cy="12700"/>
        </a:xfrm>
      </xdr:grpSpPr>
      <xdr:sp>
        <xdr:nvSpPr>
          <xdr:cNvPr id="12" name="Shape 3"/>
          <xdr:cNvSpPr>
            <a:spLocks noChangeArrowheads="1"/>
          </xdr:cNvSpPr>
        </xdr:nvSpPr>
        <xdr:spPr>
          <a:xfrm>
            <a:off x="761" y="889"/>
            <a:ext cx="2402840" cy="0"/>
          </a:xfrm>
          <a:custGeom>
            <a:avLst/>
            <a:gdLst>
              <a:gd name="T0" fmla="*/ 0 w 2402840"/>
              <a:gd name="T1" fmla="*/ 2402840 w 2402840"/>
            </a:gdLst>
            <a:ahLst/>
            <a:cxnLst/>
            <a:rect l="T0" t="0" r="T1" b="0"/>
            <a:pathLst>
              <a:path w="2402840">
                <a:moveTo>
                  <a:pt x="0" y="0"/>
                </a:moveTo>
                <a:lnTo>
                  <a:pt x="2402459" y="0"/>
                </a:lnTo>
              </a:path>
            </a:pathLst>
          </a:custGeom>
          <a:noFill/>
          <a:ln w="3175">
            <a:solidFill>
              <a:srgbClr val="000000"/>
            </a:solidFill>
            <a:miter lim="800000"/>
          </a:ln>
        </xdr:spPr>
      </xdr:sp>
      <xdr:sp>
        <xdr:nvSpPr>
          <xdr:cNvPr id="13" name="Shape 4"/>
          <xdr:cNvSpPr>
            <a:spLocks noChangeArrowheads="1"/>
          </xdr:cNvSpPr>
        </xdr:nvSpPr>
        <xdr:spPr>
          <a:xfrm>
            <a:off x="0" y="6222"/>
            <a:ext cx="2404110" cy="0"/>
          </a:xfrm>
          <a:custGeom>
            <a:avLst/>
            <a:gdLst>
              <a:gd name="T0" fmla="*/ 0 w 2404110"/>
              <a:gd name="T1" fmla="*/ 2404110 w 2404110"/>
            </a:gdLst>
            <a:ahLst/>
            <a:cxnLst/>
            <a:rect l="T0" t="0" r="T1" b="0"/>
            <a:pathLst>
              <a:path w="2404110">
                <a:moveTo>
                  <a:pt x="0" y="0"/>
                </a:moveTo>
                <a:lnTo>
                  <a:pt x="2403983" y="0"/>
                </a:lnTo>
              </a:path>
            </a:pathLst>
          </a:custGeom>
          <a:noFill/>
          <a:ln w="12192">
            <a:solidFill>
              <a:srgbClr val="000000"/>
            </a:solidFill>
            <a:miter lim="800000"/>
          </a:ln>
        </xdr:spPr>
      </xdr:sp>
    </xdr:grpSp>
    <xdr:clientData/>
  </xdr:twoCellAnchor>
  <xdr:twoCellAnchor editAs="oneCell">
    <xdr:from>
      <xdr:col>0</xdr:col>
      <xdr:colOff>0</xdr:colOff>
      <xdr:row>0</xdr:row>
      <xdr:rowOff>0</xdr:rowOff>
    </xdr:from>
    <xdr:to>
      <xdr:col>7</xdr:col>
      <xdr:colOff>561975</xdr:colOff>
      <xdr:row>0</xdr:row>
      <xdr:rowOff>0</xdr:rowOff>
    </xdr:to>
    <xdr:grpSp>
      <xdr:nvGrpSpPr>
        <xdr:cNvPr id="14" name="Group 2"/>
        <xdr:cNvGrpSpPr/>
      </xdr:nvGrpSpPr>
      <xdr:grpSpPr>
        <a:xfrm>
          <a:off x="0" y="0"/>
          <a:ext cx="3581400" cy="0"/>
          <a:chOff x="0" y="0"/>
          <a:chExt cx="2404110" cy="12700"/>
        </a:xfrm>
      </xdr:grpSpPr>
      <xdr:sp>
        <xdr:nvSpPr>
          <xdr:cNvPr id="15" name="Shape 3"/>
          <xdr:cNvSpPr>
            <a:spLocks noChangeArrowheads="1"/>
          </xdr:cNvSpPr>
        </xdr:nvSpPr>
        <xdr:spPr>
          <a:xfrm>
            <a:off x="761" y="889"/>
            <a:ext cx="2402840" cy="0"/>
          </a:xfrm>
          <a:custGeom>
            <a:avLst/>
            <a:gdLst>
              <a:gd name="T0" fmla="*/ 0 w 2402840"/>
              <a:gd name="T1" fmla="*/ 2402840 w 2402840"/>
            </a:gdLst>
            <a:ahLst/>
            <a:cxnLst/>
            <a:rect l="T0" t="0" r="T1" b="0"/>
            <a:pathLst>
              <a:path w="2402840">
                <a:moveTo>
                  <a:pt x="0" y="0"/>
                </a:moveTo>
                <a:lnTo>
                  <a:pt x="2402459" y="0"/>
                </a:lnTo>
              </a:path>
            </a:pathLst>
          </a:custGeom>
          <a:noFill/>
          <a:ln w="3175">
            <a:solidFill>
              <a:srgbClr val="000000"/>
            </a:solidFill>
            <a:miter lim="800000"/>
          </a:ln>
        </xdr:spPr>
      </xdr:sp>
      <xdr:sp>
        <xdr:nvSpPr>
          <xdr:cNvPr id="16" name="Shape 4"/>
          <xdr:cNvSpPr>
            <a:spLocks noChangeArrowheads="1"/>
          </xdr:cNvSpPr>
        </xdr:nvSpPr>
        <xdr:spPr>
          <a:xfrm>
            <a:off x="0" y="6222"/>
            <a:ext cx="2404110" cy="0"/>
          </a:xfrm>
          <a:custGeom>
            <a:avLst/>
            <a:gdLst>
              <a:gd name="T0" fmla="*/ 0 w 2404110"/>
              <a:gd name="T1" fmla="*/ 2404110 w 2404110"/>
            </a:gdLst>
            <a:ahLst/>
            <a:cxnLst/>
            <a:rect l="T0" t="0" r="T1" b="0"/>
            <a:pathLst>
              <a:path w="2404110">
                <a:moveTo>
                  <a:pt x="0" y="0"/>
                </a:moveTo>
                <a:lnTo>
                  <a:pt x="2403983" y="0"/>
                </a:lnTo>
              </a:path>
            </a:pathLst>
          </a:custGeom>
          <a:noFill/>
          <a:ln w="12192">
            <a:solidFill>
              <a:srgbClr val="000000"/>
            </a:solidFill>
            <a:miter lim="800000"/>
          </a:ln>
        </xdr:spPr>
      </xdr:sp>
    </xdr:grpSp>
    <xdr:clientData/>
  </xdr:twoCellAnchor>
  <xdr:twoCellAnchor editAs="oneCell">
    <xdr:from>
      <xdr:col>0</xdr:col>
      <xdr:colOff>0</xdr:colOff>
      <xdr:row>3</xdr:row>
      <xdr:rowOff>0</xdr:rowOff>
    </xdr:from>
    <xdr:to>
      <xdr:col>7</xdr:col>
      <xdr:colOff>561975</xdr:colOff>
      <xdr:row>5</xdr:row>
      <xdr:rowOff>126365</xdr:rowOff>
    </xdr:to>
    <xdr:grpSp>
      <xdr:nvGrpSpPr>
        <xdr:cNvPr id="17" name="Group 2"/>
        <xdr:cNvGrpSpPr/>
      </xdr:nvGrpSpPr>
      <xdr:grpSpPr>
        <a:xfrm>
          <a:off x="0" y="1583690"/>
          <a:ext cx="3581400" cy="640715"/>
          <a:chOff x="0" y="0"/>
          <a:chExt cx="2404110" cy="12700"/>
        </a:xfrm>
      </xdr:grpSpPr>
      <xdr:sp>
        <xdr:nvSpPr>
          <xdr:cNvPr id="18" name="Shape 3"/>
          <xdr:cNvSpPr>
            <a:spLocks noChangeArrowheads="1"/>
          </xdr:cNvSpPr>
        </xdr:nvSpPr>
        <xdr:spPr>
          <a:xfrm>
            <a:off x="761" y="889"/>
            <a:ext cx="2402840" cy="0"/>
          </a:xfrm>
          <a:custGeom>
            <a:avLst/>
            <a:gdLst>
              <a:gd name="T0" fmla="*/ 0 w 2402840"/>
              <a:gd name="T1" fmla="*/ 2402840 w 2402840"/>
            </a:gdLst>
            <a:ahLst/>
            <a:cxnLst/>
            <a:rect l="T0" t="0" r="T1" b="0"/>
            <a:pathLst>
              <a:path w="2402840">
                <a:moveTo>
                  <a:pt x="0" y="0"/>
                </a:moveTo>
                <a:lnTo>
                  <a:pt x="2402459" y="0"/>
                </a:lnTo>
              </a:path>
            </a:pathLst>
          </a:custGeom>
          <a:noFill/>
          <a:ln w="3175">
            <a:solidFill>
              <a:srgbClr val="000000"/>
            </a:solidFill>
            <a:miter lim="800000"/>
          </a:ln>
        </xdr:spPr>
      </xdr:sp>
      <xdr:sp>
        <xdr:nvSpPr>
          <xdr:cNvPr id="19" name="Shape 4"/>
          <xdr:cNvSpPr>
            <a:spLocks noChangeArrowheads="1"/>
          </xdr:cNvSpPr>
        </xdr:nvSpPr>
        <xdr:spPr>
          <a:xfrm>
            <a:off x="0" y="6222"/>
            <a:ext cx="2404110" cy="0"/>
          </a:xfrm>
          <a:custGeom>
            <a:avLst/>
            <a:gdLst>
              <a:gd name="T0" fmla="*/ 0 w 2404110"/>
              <a:gd name="T1" fmla="*/ 2404110 w 2404110"/>
            </a:gdLst>
            <a:ahLst/>
            <a:cxnLst/>
            <a:rect l="T0" t="0" r="T1" b="0"/>
            <a:pathLst>
              <a:path w="2404110">
                <a:moveTo>
                  <a:pt x="0" y="0"/>
                </a:moveTo>
                <a:lnTo>
                  <a:pt x="2403983" y="0"/>
                </a:lnTo>
              </a:path>
            </a:pathLst>
          </a:custGeom>
          <a:noFill/>
          <a:ln w="12192">
            <a:solidFill>
              <a:srgbClr val="000000"/>
            </a:solidFill>
            <a:miter lim="800000"/>
          </a:ln>
        </xdr:spPr>
      </xdr:sp>
    </xdr:grpSp>
    <xdr:clientData/>
  </xdr:twoCellAnchor>
  <xdr:twoCellAnchor editAs="oneCell">
    <xdr:from>
      <xdr:col>9</xdr:col>
      <xdr:colOff>9525</xdr:colOff>
      <xdr:row>2</xdr:row>
      <xdr:rowOff>457200</xdr:rowOff>
    </xdr:from>
    <xdr:to>
      <xdr:col>10</xdr:col>
      <xdr:colOff>266700</xdr:colOff>
      <xdr:row>2</xdr:row>
      <xdr:rowOff>495300</xdr:rowOff>
    </xdr:to>
    <xdr:sp>
      <xdr:nvSpPr>
        <xdr:cNvPr id="20" name="Shape 6"/>
        <xdr:cNvSpPr>
          <a:spLocks noChangeArrowheads="1"/>
        </xdr:cNvSpPr>
      </xdr:nvSpPr>
      <xdr:spPr>
        <a:xfrm flipV="1">
          <a:off x="4429125" y="1400175"/>
          <a:ext cx="923925" cy="38100"/>
        </a:xfrm>
        <a:custGeom>
          <a:avLst/>
          <a:gdLst>
            <a:gd name="T0" fmla="*/ 0 w 1659255"/>
            <a:gd name="T1" fmla="*/ 0 h 45719"/>
            <a:gd name="T2" fmla="*/ 1659255 w 1659255"/>
            <a:gd name="T3" fmla="*/ 45719 h 45719"/>
          </a:gdLst>
          <a:ahLst/>
          <a:cxnLst/>
          <a:rect l="T0" t="T1" r="T2" b="T3"/>
          <a:pathLst>
            <a:path w="1659255" h="45719">
              <a:moveTo>
                <a:pt x="0" y="0"/>
              </a:moveTo>
              <a:lnTo>
                <a:pt x="1658747" y="0"/>
              </a:lnTo>
            </a:path>
          </a:pathLst>
        </a:custGeom>
        <a:noFill/>
        <a:ln w="3175">
          <a:solidFill>
            <a:srgbClr val="000000"/>
          </a:solidFill>
          <a:miter lim="800000"/>
        </a:ln>
      </xdr:spPr>
    </xdr:sp>
    <xdr:clientData/>
  </xdr:twoCellAnchor>
  <xdr:twoCellAnchor editAs="oneCell">
    <xdr:from>
      <xdr:col>0</xdr:col>
      <xdr:colOff>114300</xdr:colOff>
      <xdr:row>0</xdr:row>
      <xdr:rowOff>28575</xdr:rowOff>
    </xdr:from>
    <xdr:to>
      <xdr:col>0</xdr:col>
      <xdr:colOff>533400</xdr:colOff>
      <xdr:row>1</xdr:row>
      <xdr:rowOff>28575</xdr:rowOff>
    </xdr:to>
    <xdr:pic>
      <xdr:nvPicPr>
        <xdr:cNvPr id="21" name="image1.jpeg"/>
        <xdr:cNvPicPr>
          <a:picLocks noChangeAspect="1"/>
        </xdr:cNvPicPr>
      </xdr:nvPicPr>
      <xdr:blipFill>
        <a:blip r:embed="rId1" cstate="print"/>
        <a:srcRect/>
        <a:stretch>
          <a:fillRect/>
        </a:stretch>
      </xdr:blipFill>
      <xdr:spPr>
        <a:xfrm>
          <a:off x="114300" y="28575"/>
          <a:ext cx="419100" cy="552450"/>
        </a:xfrm>
        <a:prstGeom prst="rect">
          <a:avLst/>
        </a:prstGeom>
        <a:noFill/>
        <a:ln w="9525">
          <a:noFill/>
          <a:miter lim="800000"/>
          <a:headEnd/>
          <a:tailEnd/>
        </a:ln>
      </xdr:spPr>
    </xdr:pic>
    <xdr:clientData/>
  </xdr:twoCellAnchor>
  <xdr:twoCellAnchor editAs="oneCell">
    <xdr:from>
      <xdr:col>0</xdr:col>
      <xdr:colOff>0</xdr:colOff>
      <xdr:row>3</xdr:row>
      <xdr:rowOff>0</xdr:rowOff>
    </xdr:from>
    <xdr:to>
      <xdr:col>7</xdr:col>
      <xdr:colOff>561975</xdr:colOff>
      <xdr:row>5</xdr:row>
      <xdr:rowOff>126365</xdr:rowOff>
    </xdr:to>
    <xdr:grpSp>
      <xdr:nvGrpSpPr>
        <xdr:cNvPr id="22" name="Group 2"/>
        <xdr:cNvGrpSpPr/>
      </xdr:nvGrpSpPr>
      <xdr:grpSpPr>
        <a:xfrm>
          <a:off x="0" y="1583690"/>
          <a:ext cx="3581400" cy="640715"/>
          <a:chOff x="0" y="0"/>
          <a:chExt cx="2404110" cy="12700"/>
        </a:xfrm>
      </xdr:grpSpPr>
      <xdr:sp>
        <xdr:nvSpPr>
          <xdr:cNvPr id="23" name="Shape 3"/>
          <xdr:cNvSpPr>
            <a:spLocks noChangeArrowheads="1"/>
          </xdr:cNvSpPr>
        </xdr:nvSpPr>
        <xdr:spPr>
          <a:xfrm>
            <a:off x="761" y="889"/>
            <a:ext cx="2402840" cy="0"/>
          </a:xfrm>
          <a:custGeom>
            <a:avLst/>
            <a:gdLst>
              <a:gd name="T0" fmla="*/ 0 w 2402840"/>
              <a:gd name="T1" fmla="*/ 2402840 w 2402840"/>
            </a:gdLst>
            <a:ahLst/>
            <a:cxnLst/>
            <a:rect l="T0" t="0" r="T1" b="0"/>
            <a:pathLst>
              <a:path w="2402840">
                <a:moveTo>
                  <a:pt x="0" y="0"/>
                </a:moveTo>
                <a:lnTo>
                  <a:pt x="2402459" y="0"/>
                </a:lnTo>
              </a:path>
            </a:pathLst>
          </a:custGeom>
          <a:noFill/>
          <a:ln w="3175">
            <a:solidFill>
              <a:srgbClr val="000000"/>
            </a:solidFill>
            <a:miter lim="800000"/>
          </a:ln>
        </xdr:spPr>
      </xdr:sp>
      <xdr:sp>
        <xdr:nvSpPr>
          <xdr:cNvPr id="24" name="Shape 4"/>
          <xdr:cNvSpPr>
            <a:spLocks noChangeArrowheads="1"/>
          </xdr:cNvSpPr>
        </xdr:nvSpPr>
        <xdr:spPr>
          <a:xfrm>
            <a:off x="0" y="6222"/>
            <a:ext cx="2404110" cy="0"/>
          </a:xfrm>
          <a:custGeom>
            <a:avLst/>
            <a:gdLst>
              <a:gd name="T0" fmla="*/ 0 w 2404110"/>
              <a:gd name="T1" fmla="*/ 2404110 w 2404110"/>
            </a:gdLst>
            <a:ahLst/>
            <a:cxnLst/>
            <a:rect l="T0" t="0" r="T1" b="0"/>
            <a:pathLst>
              <a:path w="2404110">
                <a:moveTo>
                  <a:pt x="0" y="0"/>
                </a:moveTo>
                <a:lnTo>
                  <a:pt x="2403983" y="0"/>
                </a:lnTo>
              </a:path>
            </a:pathLst>
          </a:custGeom>
          <a:noFill/>
          <a:ln w="12192">
            <a:solidFill>
              <a:srgbClr val="000000"/>
            </a:solidFill>
            <a:miter lim="800000"/>
          </a:ln>
        </xdr:spPr>
      </xdr:sp>
    </xdr:grpSp>
    <xdr:clientData/>
  </xdr:twoCellAnchor>
  <xdr:twoCellAnchor editAs="oneCell">
    <xdr:from>
      <xdr:col>9</xdr:col>
      <xdr:colOff>9525</xdr:colOff>
      <xdr:row>2</xdr:row>
      <xdr:rowOff>495300</xdr:rowOff>
    </xdr:from>
    <xdr:to>
      <xdr:col>11</xdr:col>
      <xdr:colOff>66675</xdr:colOff>
      <xdr:row>2</xdr:row>
      <xdr:rowOff>542925</xdr:rowOff>
    </xdr:to>
    <xdr:sp>
      <xdr:nvSpPr>
        <xdr:cNvPr id="25" name="Shape 6"/>
        <xdr:cNvSpPr>
          <a:spLocks noChangeArrowheads="1"/>
        </xdr:cNvSpPr>
      </xdr:nvSpPr>
      <xdr:spPr>
        <a:xfrm>
          <a:off x="4429125" y="1438275"/>
          <a:ext cx="1133475" cy="47625"/>
        </a:xfrm>
        <a:custGeom>
          <a:avLst/>
          <a:gdLst>
            <a:gd name="T0" fmla="*/ 0 w 1659255"/>
            <a:gd name="T1" fmla="*/ 0 h 45719"/>
            <a:gd name="T2" fmla="*/ 1659255 w 1659255"/>
            <a:gd name="T3" fmla="*/ 45719 h 45719"/>
          </a:gdLst>
          <a:ahLst/>
          <a:cxnLst/>
          <a:rect l="T0" t="T1" r="T2" b="T3"/>
          <a:pathLst>
            <a:path w="1659255" h="45719">
              <a:moveTo>
                <a:pt x="0" y="0"/>
              </a:moveTo>
              <a:lnTo>
                <a:pt x="1658747" y="0"/>
              </a:lnTo>
            </a:path>
          </a:pathLst>
        </a:custGeom>
        <a:noFill/>
        <a:ln w="3175">
          <a:solidFill>
            <a:srgbClr val="000000"/>
          </a:solidFill>
          <a:miter lim="800000"/>
        </a:ln>
      </xdr:spPr>
    </xdr:sp>
    <xdr:clientData/>
  </xdr:twoCellAnchor>
  <xdr:twoCellAnchor editAs="oneCell">
    <xdr:from>
      <xdr:col>0</xdr:col>
      <xdr:colOff>114300</xdr:colOff>
      <xdr:row>0</xdr:row>
      <xdr:rowOff>28575</xdr:rowOff>
    </xdr:from>
    <xdr:to>
      <xdr:col>1</xdr:col>
      <xdr:colOff>66675</xdr:colOff>
      <xdr:row>1</xdr:row>
      <xdr:rowOff>28575</xdr:rowOff>
    </xdr:to>
    <xdr:pic>
      <xdr:nvPicPr>
        <xdr:cNvPr id="26" name="image1.jpeg"/>
        <xdr:cNvPicPr>
          <a:picLocks noChangeAspect="1"/>
        </xdr:cNvPicPr>
      </xdr:nvPicPr>
      <xdr:blipFill>
        <a:blip r:embed="rId1" cstate="print"/>
        <a:srcRect/>
        <a:stretch>
          <a:fillRect/>
        </a:stretch>
      </xdr:blipFill>
      <xdr:spPr>
        <a:xfrm>
          <a:off x="114300" y="28575"/>
          <a:ext cx="514350"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7</xdr:col>
      <xdr:colOff>561975</xdr:colOff>
      <xdr:row>0</xdr:row>
      <xdr:rowOff>0</xdr:rowOff>
    </xdr:to>
    <xdr:grpSp>
      <xdr:nvGrpSpPr>
        <xdr:cNvPr id="2" name="Group 2"/>
        <xdr:cNvGrpSpPr/>
      </xdr:nvGrpSpPr>
      <xdr:grpSpPr>
        <a:xfrm>
          <a:off x="0" y="0"/>
          <a:ext cx="3581400" cy="0"/>
          <a:chOff x="0" y="0"/>
          <a:chExt cx="2404110" cy="12700"/>
        </a:xfrm>
      </xdr:grpSpPr>
      <xdr:sp>
        <xdr:nvSpPr>
          <xdr:cNvPr id="3" name="Shape 3"/>
          <xdr:cNvSpPr>
            <a:spLocks noChangeArrowheads="1"/>
          </xdr:cNvSpPr>
        </xdr:nvSpPr>
        <xdr:spPr>
          <a:xfrm>
            <a:off x="761" y="889"/>
            <a:ext cx="2402840" cy="0"/>
          </a:xfrm>
          <a:custGeom>
            <a:avLst/>
            <a:gdLst>
              <a:gd name="T0" fmla="*/ 0 w 2402840"/>
              <a:gd name="T1" fmla="*/ 2402840 w 2402840"/>
            </a:gdLst>
            <a:ahLst/>
            <a:cxnLst/>
            <a:rect l="T0" t="0" r="T1" b="0"/>
            <a:pathLst>
              <a:path w="2402840">
                <a:moveTo>
                  <a:pt x="0" y="0"/>
                </a:moveTo>
                <a:lnTo>
                  <a:pt x="2402459" y="0"/>
                </a:lnTo>
              </a:path>
            </a:pathLst>
          </a:custGeom>
          <a:noFill/>
          <a:ln w="3175">
            <a:solidFill>
              <a:srgbClr val="000000"/>
            </a:solidFill>
            <a:miter lim="800000"/>
          </a:ln>
        </xdr:spPr>
      </xdr:sp>
      <xdr:sp>
        <xdr:nvSpPr>
          <xdr:cNvPr id="4" name="Shape 4"/>
          <xdr:cNvSpPr>
            <a:spLocks noChangeArrowheads="1"/>
          </xdr:cNvSpPr>
        </xdr:nvSpPr>
        <xdr:spPr>
          <a:xfrm>
            <a:off x="0" y="6222"/>
            <a:ext cx="2404110" cy="0"/>
          </a:xfrm>
          <a:custGeom>
            <a:avLst/>
            <a:gdLst>
              <a:gd name="T0" fmla="*/ 0 w 2404110"/>
              <a:gd name="T1" fmla="*/ 2404110 w 2404110"/>
            </a:gdLst>
            <a:ahLst/>
            <a:cxnLst/>
            <a:rect l="T0" t="0" r="T1" b="0"/>
            <a:pathLst>
              <a:path w="2404110">
                <a:moveTo>
                  <a:pt x="0" y="0"/>
                </a:moveTo>
                <a:lnTo>
                  <a:pt x="2403983" y="0"/>
                </a:lnTo>
              </a:path>
            </a:pathLst>
          </a:custGeom>
          <a:noFill/>
          <a:ln w="12192">
            <a:solidFill>
              <a:srgbClr val="000000"/>
            </a:solidFill>
            <a:miter lim="800000"/>
          </a:ln>
        </xdr:spPr>
      </xdr:sp>
    </xdr:grpSp>
    <xdr:clientData/>
  </xdr:twoCellAnchor>
  <xdr:twoCellAnchor editAs="oneCell">
    <xdr:from>
      <xdr:col>0</xdr:col>
      <xdr:colOff>0</xdr:colOff>
      <xdr:row>0</xdr:row>
      <xdr:rowOff>0</xdr:rowOff>
    </xdr:from>
    <xdr:to>
      <xdr:col>7</xdr:col>
      <xdr:colOff>561975</xdr:colOff>
      <xdr:row>0</xdr:row>
      <xdr:rowOff>0</xdr:rowOff>
    </xdr:to>
    <xdr:grpSp>
      <xdr:nvGrpSpPr>
        <xdr:cNvPr id="5" name="Group 2"/>
        <xdr:cNvGrpSpPr/>
      </xdr:nvGrpSpPr>
      <xdr:grpSpPr>
        <a:xfrm>
          <a:off x="0" y="0"/>
          <a:ext cx="3581400" cy="0"/>
          <a:chOff x="0" y="0"/>
          <a:chExt cx="2404110" cy="12700"/>
        </a:xfrm>
      </xdr:grpSpPr>
      <xdr:sp>
        <xdr:nvSpPr>
          <xdr:cNvPr id="6" name="Shape 3"/>
          <xdr:cNvSpPr>
            <a:spLocks noChangeArrowheads="1"/>
          </xdr:cNvSpPr>
        </xdr:nvSpPr>
        <xdr:spPr>
          <a:xfrm>
            <a:off x="761" y="889"/>
            <a:ext cx="2402840" cy="0"/>
          </a:xfrm>
          <a:custGeom>
            <a:avLst/>
            <a:gdLst>
              <a:gd name="T0" fmla="*/ 0 w 2402840"/>
              <a:gd name="T1" fmla="*/ 2402840 w 2402840"/>
            </a:gdLst>
            <a:ahLst/>
            <a:cxnLst/>
            <a:rect l="T0" t="0" r="T1" b="0"/>
            <a:pathLst>
              <a:path w="2402840">
                <a:moveTo>
                  <a:pt x="0" y="0"/>
                </a:moveTo>
                <a:lnTo>
                  <a:pt x="2402459" y="0"/>
                </a:lnTo>
              </a:path>
            </a:pathLst>
          </a:custGeom>
          <a:noFill/>
          <a:ln w="3175">
            <a:solidFill>
              <a:srgbClr val="000000"/>
            </a:solidFill>
            <a:miter lim="800000"/>
          </a:ln>
        </xdr:spPr>
      </xdr:sp>
      <xdr:sp>
        <xdr:nvSpPr>
          <xdr:cNvPr id="7" name="Shape 4"/>
          <xdr:cNvSpPr>
            <a:spLocks noChangeArrowheads="1"/>
          </xdr:cNvSpPr>
        </xdr:nvSpPr>
        <xdr:spPr>
          <a:xfrm>
            <a:off x="0" y="6222"/>
            <a:ext cx="2404110" cy="0"/>
          </a:xfrm>
          <a:custGeom>
            <a:avLst/>
            <a:gdLst>
              <a:gd name="T0" fmla="*/ 0 w 2404110"/>
              <a:gd name="T1" fmla="*/ 2404110 w 2404110"/>
            </a:gdLst>
            <a:ahLst/>
            <a:cxnLst/>
            <a:rect l="T0" t="0" r="T1" b="0"/>
            <a:pathLst>
              <a:path w="2404110">
                <a:moveTo>
                  <a:pt x="0" y="0"/>
                </a:moveTo>
                <a:lnTo>
                  <a:pt x="2403983" y="0"/>
                </a:lnTo>
              </a:path>
            </a:pathLst>
          </a:custGeom>
          <a:noFill/>
          <a:ln w="12192">
            <a:solidFill>
              <a:srgbClr val="000000"/>
            </a:solidFill>
            <a:miter lim="800000"/>
          </a:ln>
        </xdr:spPr>
      </xdr:sp>
    </xdr:grpSp>
    <xdr:clientData/>
  </xdr:twoCellAnchor>
  <xdr:twoCellAnchor editAs="oneCell">
    <xdr:from>
      <xdr:col>9</xdr:col>
      <xdr:colOff>9525</xdr:colOff>
      <xdr:row>0</xdr:row>
      <xdr:rowOff>0</xdr:rowOff>
    </xdr:from>
    <xdr:to>
      <xdr:col>11</xdr:col>
      <xdr:colOff>66675</xdr:colOff>
      <xdr:row>0</xdr:row>
      <xdr:rowOff>47625</xdr:rowOff>
    </xdr:to>
    <xdr:sp>
      <xdr:nvSpPr>
        <xdr:cNvPr id="8" name="Shape 6"/>
        <xdr:cNvSpPr>
          <a:spLocks noChangeArrowheads="1"/>
        </xdr:cNvSpPr>
      </xdr:nvSpPr>
      <xdr:spPr>
        <a:xfrm>
          <a:off x="4429125" y="0"/>
          <a:ext cx="1133475" cy="47625"/>
        </a:xfrm>
        <a:custGeom>
          <a:avLst/>
          <a:gdLst>
            <a:gd name="T0" fmla="*/ 0 w 1659255"/>
            <a:gd name="T1" fmla="*/ 0 h 45719"/>
            <a:gd name="T2" fmla="*/ 1659255 w 1659255"/>
            <a:gd name="T3" fmla="*/ 45719 h 45719"/>
          </a:gdLst>
          <a:ahLst/>
          <a:cxnLst/>
          <a:rect l="T0" t="T1" r="T2" b="T3"/>
          <a:pathLst>
            <a:path w="1659255" h="45719">
              <a:moveTo>
                <a:pt x="0" y="0"/>
              </a:moveTo>
              <a:lnTo>
                <a:pt x="1658747" y="0"/>
              </a:lnTo>
            </a:path>
          </a:pathLst>
        </a:custGeom>
        <a:noFill/>
        <a:ln w="3175">
          <a:solidFill>
            <a:srgbClr val="000000"/>
          </a:solidFill>
          <a:miter lim="800000"/>
        </a:ln>
      </xdr:spPr>
    </xdr:sp>
    <xdr:clientData/>
  </xdr:twoCellAnchor>
  <xdr:twoCellAnchor editAs="oneCell">
    <xdr:from>
      <xdr:col>9</xdr:col>
      <xdr:colOff>9525</xdr:colOff>
      <xdr:row>0</xdr:row>
      <xdr:rowOff>0</xdr:rowOff>
    </xdr:from>
    <xdr:to>
      <xdr:col>10</xdr:col>
      <xdr:colOff>266700</xdr:colOff>
      <xdr:row>0</xdr:row>
      <xdr:rowOff>0</xdr:rowOff>
    </xdr:to>
    <xdr:sp>
      <xdr:nvSpPr>
        <xdr:cNvPr id="9" name="Shape 6"/>
        <xdr:cNvSpPr>
          <a:spLocks noChangeArrowheads="1"/>
        </xdr:cNvSpPr>
      </xdr:nvSpPr>
      <xdr:spPr>
        <a:xfrm flipV="1">
          <a:off x="4429125" y="0"/>
          <a:ext cx="923925" cy="0"/>
        </a:xfrm>
        <a:custGeom>
          <a:avLst/>
          <a:gdLst>
            <a:gd name="T0" fmla="*/ 0 w 1659255"/>
            <a:gd name="T1" fmla="*/ 0 h 45719"/>
            <a:gd name="T2" fmla="*/ 1659255 w 1659255"/>
            <a:gd name="T3" fmla="*/ 45719 h 45719"/>
          </a:gdLst>
          <a:ahLst/>
          <a:cxnLst/>
          <a:rect l="T0" t="T1" r="T2" b="T3"/>
          <a:pathLst>
            <a:path w="1659255" h="45719">
              <a:moveTo>
                <a:pt x="0" y="0"/>
              </a:moveTo>
              <a:lnTo>
                <a:pt x="1658747" y="0"/>
              </a:lnTo>
            </a:path>
          </a:pathLst>
        </a:custGeom>
        <a:noFill/>
        <a:ln w="3175">
          <a:solidFill>
            <a:srgbClr val="000000"/>
          </a:solidFill>
          <a:miter lim="800000"/>
        </a:ln>
      </xdr:spPr>
    </xdr:sp>
    <xdr:clientData/>
  </xdr:twoCellAnchor>
  <xdr:twoCellAnchor editAs="oneCell">
    <xdr:from>
      <xdr:col>9</xdr:col>
      <xdr:colOff>9525</xdr:colOff>
      <xdr:row>0</xdr:row>
      <xdr:rowOff>0</xdr:rowOff>
    </xdr:from>
    <xdr:to>
      <xdr:col>11</xdr:col>
      <xdr:colOff>66675</xdr:colOff>
      <xdr:row>0</xdr:row>
      <xdr:rowOff>0</xdr:rowOff>
    </xdr:to>
    <xdr:sp>
      <xdr:nvSpPr>
        <xdr:cNvPr id="10" name="Shape 6"/>
        <xdr:cNvSpPr>
          <a:spLocks noChangeArrowheads="1"/>
        </xdr:cNvSpPr>
      </xdr:nvSpPr>
      <xdr:spPr>
        <a:xfrm>
          <a:off x="4429125" y="0"/>
          <a:ext cx="1133475" cy="0"/>
        </a:xfrm>
        <a:custGeom>
          <a:avLst/>
          <a:gdLst>
            <a:gd name="T0" fmla="*/ 0 w 1659255"/>
            <a:gd name="T1" fmla="*/ 0 h 45719"/>
            <a:gd name="T2" fmla="*/ 1659255 w 1659255"/>
            <a:gd name="T3" fmla="*/ 45719 h 45719"/>
          </a:gdLst>
          <a:ahLst/>
          <a:cxnLst/>
          <a:rect l="T0" t="T1" r="T2" b="T3"/>
          <a:pathLst>
            <a:path w="1659255" h="45719">
              <a:moveTo>
                <a:pt x="0" y="0"/>
              </a:moveTo>
              <a:lnTo>
                <a:pt x="1658747" y="0"/>
              </a:lnTo>
            </a:path>
          </a:pathLst>
        </a:custGeom>
        <a:noFill/>
        <a:ln w="3175">
          <a:solidFill>
            <a:srgbClr val="000000"/>
          </a:solidFill>
          <a:miter lim="800000"/>
        </a:ln>
      </xdr:spPr>
    </xdr:sp>
    <xdr:clientData/>
  </xdr:twoCellAnchor>
  <xdr:twoCellAnchor editAs="oneCell">
    <xdr:from>
      <xdr:col>0</xdr:col>
      <xdr:colOff>0</xdr:colOff>
      <xdr:row>0</xdr:row>
      <xdr:rowOff>0</xdr:rowOff>
    </xdr:from>
    <xdr:to>
      <xdr:col>7</xdr:col>
      <xdr:colOff>561975</xdr:colOff>
      <xdr:row>0</xdr:row>
      <xdr:rowOff>0</xdr:rowOff>
    </xdr:to>
    <xdr:grpSp>
      <xdr:nvGrpSpPr>
        <xdr:cNvPr id="11" name="Group 2"/>
        <xdr:cNvGrpSpPr/>
      </xdr:nvGrpSpPr>
      <xdr:grpSpPr>
        <a:xfrm>
          <a:off x="0" y="0"/>
          <a:ext cx="3581400" cy="0"/>
          <a:chOff x="0" y="0"/>
          <a:chExt cx="2404110" cy="12700"/>
        </a:xfrm>
      </xdr:grpSpPr>
      <xdr:sp>
        <xdr:nvSpPr>
          <xdr:cNvPr id="12" name="Shape 3"/>
          <xdr:cNvSpPr>
            <a:spLocks noChangeArrowheads="1"/>
          </xdr:cNvSpPr>
        </xdr:nvSpPr>
        <xdr:spPr>
          <a:xfrm>
            <a:off x="761" y="889"/>
            <a:ext cx="2402840" cy="0"/>
          </a:xfrm>
          <a:custGeom>
            <a:avLst/>
            <a:gdLst>
              <a:gd name="T0" fmla="*/ 0 w 2402840"/>
              <a:gd name="T1" fmla="*/ 2402840 w 2402840"/>
            </a:gdLst>
            <a:ahLst/>
            <a:cxnLst/>
            <a:rect l="T0" t="0" r="T1" b="0"/>
            <a:pathLst>
              <a:path w="2402840">
                <a:moveTo>
                  <a:pt x="0" y="0"/>
                </a:moveTo>
                <a:lnTo>
                  <a:pt x="2402459" y="0"/>
                </a:lnTo>
              </a:path>
            </a:pathLst>
          </a:custGeom>
          <a:noFill/>
          <a:ln w="3175">
            <a:solidFill>
              <a:srgbClr val="000000"/>
            </a:solidFill>
            <a:miter lim="800000"/>
          </a:ln>
        </xdr:spPr>
      </xdr:sp>
      <xdr:sp>
        <xdr:nvSpPr>
          <xdr:cNvPr id="13" name="Shape 4"/>
          <xdr:cNvSpPr>
            <a:spLocks noChangeArrowheads="1"/>
          </xdr:cNvSpPr>
        </xdr:nvSpPr>
        <xdr:spPr>
          <a:xfrm>
            <a:off x="0" y="6222"/>
            <a:ext cx="2404110" cy="0"/>
          </a:xfrm>
          <a:custGeom>
            <a:avLst/>
            <a:gdLst>
              <a:gd name="T0" fmla="*/ 0 w 2404110"/>
              <a:gd name="T1" fmla="*/ 2404110 w 2404110"/>
            </a:gdLst>
            <a:ahLst/>
            <a:cxnLst/>
            <a:rect l="T0" t="0" r="T1" b="0"/>
            <a:pathLst>
              <a:path w="2404110">
                <a:moveTo>
                  <a:pt x="0" y="0"/>
                </a:moveTo>
                <a:lnTo>
                  <a:pt x="2403983" y="0"/>
                </a:lnTo>
              </a:path>
            </a:pathLst>
          </a:custGeom>
          <a:noFill/>
          <a:ln w="12192">
            <a:solidFill>
              <a:srgbClr val="000000"/>
            </a:solidFill>
            <a:miter lim="800000"/>
          </a:ln>
        </xdr:spPr>
      </xdr:sp>
    </xdr:grpSp>
    <xdr:clientData/>
  </xdr:twoCellAnchor>
  <xdr:twoCellAnchor editAs="oneCell">
    <xdr:from>
      <xdr:col>0</xdr:col>
      <xdr:colOff>0</xdr:colOff>
      <xdr:row>0</xdr:row>
      <xdr:rowOff>0</xdr:rowOff>
    </xdr:from>
    <xdr:to>
      <xdr:col>7</xdr:col>
      <xdr:colOff>561975</xdr:colOff>
      <xdr:row>0</xdr:row>
      <xdr:rowOff>0</xdr:rowOff>
    </xdr:to>
    <xdr:grpSp>
      <xdr:nvGrpSpPr>
        <xdr:cNvPr id="14" name="Group 2"/>
        <xdr:cNvGrpSpPr/>
      </xdr:nvGrpSpPr>
      <xdr:grpSpPr>
        <a:xfrm>
          <a:off x="0" y="0"/>
          <a:ext cx="3581400" cy="0"/>
          <a:chOff x="0" y="0"/>
          <a:chExt cx="2404110" cy="12700"/>
        </a:xfrm>
      </xdr:grpSpPr>
      <xdr:sp>
        <xdr:nvSpPr>
          <xdr:cNvPr id="15" name="Shape 3"/>
          <xdr:cNvSpPr>
            <a:spLocks noChangeArrowheads="1"/>
          </xdr:cNvSpPr>
        </xdr:nvSpPr>
        <xdr:spPr>
          <a:xfrm>
            <a:off x="761" y="889"/>
            <a:ext cx="2402840" cy="0"/>
          </a:xfrm>
          <a:custGeom>
            <a:avLst/>
            <a:gdLst>
              <a:gd name="T0" fmla="*/ 0 w 2402840"/>
              <a:gd name="T1" fmla="*/ 2402840 w 2402840"/>
            </a:gdLst>
            <a:ahLst/>
            <a:cxnLst/>
            <a:rect l="T0" t="0" r="T1" b="0"/>
            <a:pathLst>
              <a:path w="2402840">
                <a:moveTo>
                  <a:pt x="0" y="0"/>
                </a:moveTo>
                <a:lnTo>
                  <a:pt x="2402459" y="0"/>
                </a:lnTo>
              </a:path>
            </a:pathLst>
          </a:custGeom>
          <a:noFill/>
          <a:ln w="3175">
            <a:solidFill>
              <a:srgbClr val="000000"/>
            </a:solidFill>
            <a:miter lim="800000"/>
          </a:ln>
        </xdr:spPr>
      </xdr:sp>
      <xdr:sp>
        <xdr:nvSpPr>
          <xdr:cNvPr id="16" name="Shape 4"/>
          <xdr:cNvSpPr>
            <a:spLocks noChangeArrowheads="1"/>
          </xdr:cNvSpPr>
        </xdr:nvSpPr>
        <xdr:spPr>
          <a:xfrm>
            <a:off x="0" y="6222"/>
            <a:ext cx="2404110" cy="0"/>
          </a:xfrm>
          <a:custGeom>
            <a:avLst/>
            <a:gdLst>
              <a:gd name="T0" fmla="*/ 0 w 2404110"/>
              <a:gd name="T1" fmla="*/ 2404110 w 2404110"/>
            </a:gdLst>
            <a:ahLst/>
            <a:cxnLst/>
            <a:rect l="T0" t="0" r="T1" b="0"/>
            <a:pathLst>
              <a:path w="2404110">
                <a:moveTo>
                  <a:pt x="0" y="0"/>
                </a:moveTo>
                <a:lnTo>
                  <a:pt x="2403983" y="0"/>
                </a:lnTo>
              </a:path>
            </a:pathLst>
          </a:custGeom>
          <a:noFill/>
          <a:ln w="12192">
            <a:solidFill>
              <a:srgbClr val="000000"/>
            </a:solidFill>
            <a:miter lim="800000"/>
          </a:ln>
        </xdr:spPr>
      </xdr:sp>
    </xdr:grpSp>
    <xdr:clientData/>
  </xdr:twoCellAnchor>
  <xdr:twoCellAnchor editAs="oneCell">
    <xdr:from>
      <xdr:col>9</xdr:col>
      <xdr:colOff>47625</xdr:colOff>
      <xdr:row>2</xdr:row>
      <xdr:rowOff>487681</xdr:rowOff>
    </xdr:from>
    <xdr:to>
      <xdr:col>11</xdr:col>
      <xdr:colOff>361950</xdr:colOff>
      <xdr:row>2</xdr:row>
      <xdr:rowOff>533400</xdr:rowOff>
    </xdr:to>
    <xdr:sp>
      <xdr:nvSpPr>
        <xdr:cNvPr id="20" name="Shape 6"/>
        <xdr:cNvSpPr>
          <a:spLocks noChangeArrowheads="1"/>
        </xdr:cNvSpPr>
      </xdr:nvSpPr>
      <xdr:spPr>
        <a:xfrm flipV="1">
          <a:off x="4467225" y="1430655"/>
          <a:ext cx="1390650" cy="45720"/>
        </a:xfrm>
        <a:custGeom>
          <a:avLst/>
          <a:gdLst>
            <a:gd name="T0" fmla="*/ 0 w 1659255"/>
            <a:gd name="T1" fmla="*/ 0 h 45719"/>
            <a:gd name="T2" fmla="*/ 1659255 w 1659255"/>
            <a:gd name="T3" fmla="*/ 45719 h 45719"/>
          </a:gdLst>
          <a:ahLst/>
          <a:cxnLst/>
          <a:rect l="T0" t="T1" r="T2" b="T3"/>
          <a:pathLst>
            <a:path w="1659255" h="45719">
              <a:moveTo>
                <a:pt x="0" y="0"/>
              </a:moveTo>
              <a:lnTo>
                <a:pt x="1658747" y="0"/>
              </a:lnTo>
            </a:path>
          </a:pathLst>
        </a:custGeom>
        <a:noFill/>
        <a:ln w="3175">
          <a:solidFill>
            <a:srgbClr val="000000"/>
          </a:solidFill>
          <a:miter lim="800000"/>
        </a:ln>
      </xdr:spPr>
    </xdr:sp>
    <xdr:clientData/>
  </xdr:twoCellAnchor>
  <xdr:twoCellAnchor editAs="oneCell">
    <xdr:from>
      <xdr:col>0</xdr:col>
      <xdr:colOff>0</xdr:colOff>
      <xdr:row>2</xdr:row>
      <xdr:rowOff>458681</xdr:rowOff>
    </xdr:from>
    <xdr:to>
      <xdr:col>6</xdr:col>
      <xdr:colOff>504825</xdr:colOff>
      <xdr:row>2</xdr:row>
      <xdr:rowOff>504400</xdr:rowOff>
    </xdr:to>
    <xdr:sp>
      <xdr:nvSpPr>
        <xdr:cNvPr id="24" name="Shape 4"/>
        <xdr:cNvSpPr>
          <a:spLocks noChangeArrowheads="1"/>
        </xdr:cNvSpPr>
      </xdr:nvSpPr>
      <xdr:spPr>
        <a:xfrm flipV="1">
          <a:off x="0" y="1401445"/>
          <a:ext cx="2971800" cy="45720"/>
        </a:xfrm>
        <a:custGeom>
          <a:avLst/>
          <a:gdLst>
            <a:gd name="T0" fmla="*/ 0 w 2404110"/>
            <a:gd name="T1" fmla="*/ 2404110 w 2404110"/>
          </a:gdLst>
          <a:ahLst/>
          <a:cxnLst/>
          <a:rect l="T0" t="0" r="T1" b="0"/>
          <a:pathLst>
            <a:path w="2404110">
              <a:moveTo>
                <a:pt x="0" y="0"/>
              </a:moveTo>
              <a:lnTo>
                <a:pt x="2403983" y="0"/>
              </a:lnTo>
            </a:path>
          </a:pathLst>
        </a:custGeom>
        <a:noFill/>
        <a:ln w="12192">
          <a:solidFill>
            <a:srgbClr val="000000"/>
          </a:solidFill>
          <a:miter lim="800000"/>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2</xdr:row>
      <xdr:rowOff>314325</xdr:rowOff>
    </xdr:from>
    <xdr:to>
      <xdr:col>6</xdr:col>
      <xdr:colOff>333375</xdr:colOff>
      <xdr:row>2</xdr:row>
      <xdr:rowOff>342900</xdr:rowOff>
    </xdr:to>
    <xdr:grpSp>
      <xdr:nvGrpSpPr>
        <xdr:cNvPr id="7169" name="Group 2"/>
        <xdr:cNvGrpSpPr/>
      </xdr:nvGrpSpPr>
      <xdr:grpSpPr>
        <a:xfrm>
          <a:off x="9525" y="1295400"/>
          <a:ext cx="3009900" cy="28575"/>
          <a:chOff x="0" y="0"/>
          <a:chExt cx="2404110" cy="12700"/>
        </a:xfrm>
      </xdr:grpSpPr>
      <xdr:sp>
        <xdr:nvSpPr>
          <xdr:cNvPr id="7172" name="Shape 3"/>
          <xdr:cNvSpPr>
            <a:spLocks noChangeArrowheads="1"/>
          </xdr:cNvSpPr>
        </xdr:nvSpPr>
        <xdr:spPr>
          <a:xfrm>
            <a:off x="761" y="889"/>
            <a:ext cx="2402840" cy="0"/>
          </a:xfrm>
          <a:custGeom>
            <a:avLst/>
            <a:gdLst>
              <a:gd name="T0" fmla="*/ 0 w 2402840"/>
              <a:gd name="T1" fmla="*/ 2402840 w 2402840"/>
            </a:gdLst>
            <a:ahLst/>
            <a:cxnLst/>
            <a:rect l="T0" t="0" r="T1" b="0"/>
            <a:pathLst>
              <a:path w="2402840">
                <a:moveTo>
                  <a:pt x="0" y="0"/>
                </a:moveTo>
                <a:lnTo>
                  <a:pt x="2402459" y="0"/>
                </a:lnTo>
              </a:path>
            </a:pathLst>
          </a:custGeom>
          <a:noFill/>
          <a:ln w="3175">
            <a:solidFill>
              <a:srgbClr val="000000"/>
            </a:solidFill>
            <a:miter lim="800000"/>
          </a:ln>
        </xdr:spPr>
      </xdr:sp>
      <xdr:sp>
        <xdr:nvSpPr>
          <xdr:cNvPr id="7173" name="Shape 4"/>
          <xdr:cNvSpPr>
            <a:spLocks noChangeArrowheads="1"/>
          </xdr:cNvSpPr>
        </xdr:nvSpPr>
        <xdr:spPr>
          <a:xfrm>
            <a:off x="0" y="6222"/>
            <a:ext cx="2404110" cy="0"/>
          </a:xfrm>
          <a:custGeom>
            <a:avLst/>
            <a:gdLst>
              <a:gd name="T0" fmla="*/ 0 w 2404110"/>
              <a:gd name="T1" fmla="*/ 2404110 w 2404110"/>
            </a:gdLst>
            <a:ahLst/>
            <a:cxnLst/>
            <a:rect l="T0" t="0" r="T1" b="0"/>
            <a:pathLst>
              <a:path w="2404110">
                <a:moveTo>
                  <a:pt x="0" y="0"/>
                </a:moveTo>
                <a:lnTo>
                  <a:pt x="2403983" y="0"/>
                </a:lnTo>
              </a:path>
            </a:pathLst>
          </a:custGeom>
          <a:noFill/>
          <a:ln w="12192">
            <a:solidFill>
              <a:srgbClr val="000000"/>
            </a:solidFill>
            <a:miter lim="800000"/>
          </a:ln>
        </xdr:spPr>
      </xdr:sp>
    </xdr:grpSp>
    <xdr:clientData/>
  </xdr:twoCellAnchor>
  <xdr:twoCellAnchor editAs="oneCell">
    <xdr:from>
      <xdr:col>8</xdr:col>
      <xdr:colOff>933450</xdr:colOff>
      <xdr:row>2</xdr:row>
      <xdr:rowOff>285750</xdr:rowOff>
    </xdr:from>
    <xdr:to>
      <xdr:col>10</xdr:col>
      <xdr:colOff>495300</xdr:colOff>
      <xdr:row>2</xdr:row>
      <xdr:rowOff>314325</xdr:rowOff>
    </xdr:to>
    <xdr:sp>
      <xdr:nvSpPr>
        <xdr:cNvPr id="7170" name="Shape 7"/>
        <xdr:cNvSpPr>
          <a:spLocks noChangeArrowheads="1"/>
        </xdr:cNvSpPr>
      </xdr:nvSpPr>
      <xdr:spPr>
        <a:xfrm flipV="1">
          <a:off x="4733925" y="1266825"/>
          <a:ext cx="1047750" cy="28575"/>
        </a:xfrm>
        <a:custGeom>
          <a:avLst/>
          <a:gdLst>
            <a:gd name="T0" fmla="*/ 0 w 1755139"/>
            <a:gd name="T1" fmla="*/ 0 h 45719"/>
            <a:gd name="T2" fmla="*/ 1755139 w 1755139"/>
            <a:gd name="T3" fmla="*/ 45719 h 45719"/>
          </a:gdLst>
          <a:ahLst/>
          <a:cxnLst/>
          <a:rect l="T0" t="T1" r="T2" b="T3"/>
          <a:pathLst>
            <a:path w="1755139" h="45719">
              <a:moveTo>
                <a:pt x="0" y="0"/>
              </a:moveTo>
              <a:lnTo>
                <a:pt x="1754758" y="0"/>
              </a:lnTo>
            </a:path>
          </a:pathLst>
        </a:custGeom>
        <a:noFill/>
        <a:ln w="12192">
          <a:solidFill>
            <a:srgbClr val="000000"/>
          </a:solidFill>
          <a:miter lim="800000"/>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9"/>
  <sheetViews>
    <sheetView zoomScale="70" zoomScaleNormal="70" topLeftCell="K1" workbookViewId="0">
      <pane ySplit="1" topLeftCell="A2" activePane="bottomLeft" state="frozen"/>
      <selection/>
      <selection pane="bottomLeft" activeCell="M13" sqref="M13"/>
    </sheetView>
  </sheetViews>
  <sheetFormatPr defaultColWidth="25.8333333333333" defaultRowHeight="20.25"/>
  <cols>
    <col min="1" max="1" width="32.6666666666667" style="328" customWidth="1"/>
    <col min="2" max="2" width="17.8333333333333" style="328" customWidth="1"/>
    <col min="3" max="3" width="16.1666666666667" style="328" customWidth="1"/>
    <col min="4" max="4" width="27.6666666666667" style="329" customWidth="1"/>
    <col min="5" max="5" width="35.5" style="328" customWidth="1"/>
    <col min="6" max="6" width="30" style="328" customWidth="1"/>
    <col min="7" max="7" width="18" style="328" customWidth="1"/>
    <col min="8" max="8" width="18.1666666666667" style="328" customWidth="1"/>
    <col min="9" max="9" width="20.1666666666667" style="328" customWidth="1"/>
    <col min="10" max="10" width="47.5" style="328" customWidth="1"/>
    <col min="11" max="13" width="25.8333333333333" style="328"/>
    <col min="14" max="14" width="30" style="328" customWidth="1"/>
    <col min="15" max="15" width="10.3333333333333" style="328" customWidth="1"/>
    <col min="16" max="17" width="30" style="328" customWidth="1"/>
    <col min="18" max="19" width="30" style="330" customWidth="1"/>
    <col min="20" max="21" width="21" style="331" customWidth="1"/>
    <col min="22" max="22" width="28.1666666666667" style="330" customWidth="1"/>
    <col min="23" max="16384" width="25.8333333333333" style="328"/>
  </cols>
  <sheetData>
    <row r="1" s="326" customFormat="1" ht="40.5" spans="1:25">
      <c r="A1" s="332" t="s">
        <v>0</v>
      </c>
      <c r="B1" s="332" t="s">
        <v>1</v>
      </c>
      <c r="C1" s="332" t="s">
        <v>2</v>
      </c>
      <c r="D1" s="333" t="s">
        <v>3</v>
      </c>
      <c r="E1" s="332" t="s">
        <v>4</v>
      </c>
      <c r="F1" s="332" t="s">
        <v>5</v>
      </c>
      <c r="G1" s="332" t="s">
        <v>6</v>
      </c>
      <c r="H1" s="332" t="s">
        <v>7</v>
      </c>
      <c r="I1" s="332" t="s">
        <v>8</v>
      </c>
      <c r="J1" s="332" t="s">
        <v>9</v>
      </c>
      <c r="K1" s="332" t="s">
        <v>10</v>
      </c>
      <c r="L1" s="332" t="s">
        <v>11</v>
      </c>
      <c r="M1" s="332" t="s">
        <v>12</v>
      </c>
      <c r="N1" s="332" t="s">
        <v>13</v>
      </c>
      <c r="O1" s="332" t="s">
        <v>14</v>
      </c>
      <c r="P1" s="332" t="s">
        <v>15</v>
      </c>
      <c r="Q1" s="332" t="s">
        <v>16</v>
      </c>
      <c r="R1" s="341" t="s">
        <v>17</v>
      </c>
      <c r="S1" s="341" t="s">
        <v>18</v>
      </c>
      <c r="T1" s="342" t="s">
        <v>19</v>
      </c>
      <c r="U1" s="342" t="s">
        <v>20</v>
      </c>
      <c r="V1" s="341" t="s">
        <v>21</v>
      </c>
      <c r="W1" s="332" t="s">
        <v>22</v>
      </c>
      <c r="X1" s="332" t="s">
        <v>23</v>
      </c>
      <c r="Y1" s="332" t="s">
        <v>24</v>
      </c>
    </row>
    <row r="2" ht="60.75" spans="1:22">
      <c r="A2" s="328" t="s">
        <v>25</v>
      </c>
      <c r="B2" s="328">
        <v>2017036</v>
      </c>
      <c r="C2" s="334" t="s">
        <v>26</v>
      </c>
      <c r="D2" s="329">
        <v>43070</v>
      </c>
      <c r="E2" s="334" t="s">
        <v>27</v>
      </c>
      <c r="F2" s="335">
        <v>43059</v>
      </c>
      <c r="G2" s="334" t="s">
        <v>28</v>
      </c>
      <c r="H2" s="328" t="s">
        <v>29</v>
      </c>
      <c r="I2" s="334" t="s">
        <v>30</v>
      </c>
      <c r="J2" s="334" t="s">
        <v>31</v>
      </c>
      <c r="K2" s="334" t="s">
        <v>32</v>
      </c>
      <c r="L2" s="334" t="s">
        <v>33</v>
      </c>
      <c r="M2" s="328">
        <v>13909918032</v>
      </c>
      <c r="N2" s="335">
        <v>43071</v>
      </c>
      <c r="O2" s="328">
        <v>5</v>
      </c>
      <c r="P2" s="335">
        <f t="shared" ref="P2:P65" si="0">N2+O2-1</f>
        <v>43075</v>
      </c>
      <c r="Q2" s="343" t="s">
        <v>34</v>
      </c>
      <c r="R2" s="330">
        <v>17690837823</v>
      </c>
      <c r="S2" s="344" t="s">
        <v>35</v>
      </c>
      <c r="T2" s="331">
        <v>48000</v>
      </c>
      <c r="U2" s="343" t="s">
        <v>36</v>
      </c>
      <c r="V2" s="330">
        <v>13899929098</v>
      </c>
    </row>
    <row r="3" ht="60.75" spans="1:22">
      <c r="A3" s="328" t="s">
        <v>37</v>
      </c>
      <c r="B3" s="328">
        <v>2017043</v>
      </c>
      <c r="C3" s="334" t="s">
        <v>26</v>
      </c>
      <c r="D3" s="329">
        <v>43039</v>
      </c>
      <c r="E3" s="334" t="s">
        <v>38</v>
      </c>
      <c r="F3" s="335">
        <v>43038</v>
      </c>
      <c r="G3" s="334" t="s">
        <v>28</v>
      </c>
      <c r="H3" s="328" t="s">
        <v>29</v>
      </c>
      <c r="I3" s="334" t="s">
        <v>30</v>
      </c>
      <c r="J3" s="334" t="s">
        <v>39</v>
      </c>
      <c r="K3" s="334" t="s">
        <v>40</v>
      </c>
      <c r="L3" s="334" t="s">
        <v>41</v>
      </c>
      <c r="M3" s="328">
        <v>13579900080</v>
      </c>
      <c r="N3" s="335">
        <v>43039</v>
      </c>
      <c r="O3" s="328">
        <v>10</v>
      </c>
      <c r="P3" s="335">
        <f t="shared" si="0"/>
        <v>43048</v>
      </c>
      <c r="Q3" s="343" t="s">
        <v>34</v>
      </c>
      <c r="R3" s="330">
        <v>17690837823</v>
      </c>
      <c r="S3" s="344" t="s">
        <v>42</v>
      </c>
      <c r="T3" s="331">
        <v>48000</v>
      </c>
      <c r="U3" s="345" t="s">
        <v>43</v>
      </c>
      <c r="V3" s="330">
        <v>18609915861</v>
      </c>
    </row>
    <row r="4" ht="60.75" spans="1:22">
      <c r="A4" s="328" t="s">
        <v>44</v>
      </c>
      <c r="B4" s="328">
        <v>2017024</v>
      </c>
      <c r="C4" s="334" t="s">
        <v>26</v>
      </c>
      <c r="D4" s="329">
        <v>42891</v>
      </c>
      <c r="E4" s="334" t="s">
        <v>45</v>
      </c>
      <c r="F4" s="335">
        <v>42891</v>
      </c>
      <c r="G4" s="334" t="s">
        <v>46</v>
      </c>
      <c r="H4" s="328" t="s">
        <v>47</v>
      </c>
      <c r="I4" s="334" t="s">
        <v>48</v>
      </c>
      <c r="J4" s="334" t="s">
        <v>49</v>
      </c>
      <c r="K4" s="334" t="s">
        <v>50</v>
      </c>
      <c r="L4" s="334" t="s">
        <v>51</v>
      </c>
      <c r="M4" s="328">
        <v>13999853503</v>
      </c>
      <c r="N4" s="335">
        <v>42892</v>
      </c>
      <c r="O4" s="328">
        <v>10</v>
      </c>
      <c r="P4" s="335">
        <f t="shared" si="0"/>
        <v>42901</v>
      </c>
      <c r="Q4" s="343" t="s">
        <v>52</v>
      </c>
      <c r="R4" s="330">
        <v>13999935832</v>
      </c>
      <c r="S4" s="344" t="s">
        <v>42</v>
      </c>
      <c r="T4" s="331">
        <v>44333</v>
      </c>
      <c r="U4" s="345" t="s">
        <v>43</v>
      </c>
      <c r="V4" s="330">
        <v>18609915861</v>
      </c>
    </row>
    <row r="5" ht="60.75" spans="1:22">
      <c r="A5" s="328" t="s">
        <v>53</v>
      </c>
      <c r="B5" s="328">
        <v>2017051</v>
      </c>
      <c r="C5" s="334" t="s">
        <v>26</v>
      </c>
      <c r="D5" s="329">
        <v>43038</v>
      </c>
      <c r="E5" s="334" t="s">
        <v>54</v>
      </c>
      <c r="F5" s="335">
        <v>43038</v>
      </c>
      <c r="G5" s="334" t="s">
        <v>46</v>
      </c>
      <c r="H5" s="328" t="s">
        <v>55</v>
      </c>
      <c r="I5" s="334" t="s">
        <v>56</v>
      </c>
      <c r="J5" s="334" t="s">
        <v>57</v>
      </c>
      <c r="K5" s="334" t="s">
        <v>58</v>
      </c>
      <c r="L5" s="334" t="s">
        <v>59</v>
      </c>
      <c r="M5" s="328">
        <v>15299186608</v>
      </c>
      <c r="N5" s="335">
        <v>43403</v>
      </c>
      <c r="O5" s="328">
        <v>15</v>
      </c>
      <c r="P5" s="335">
        <f t="shared" si="0"/>
        <v>43417</v>
      </c>
      <c r="Q5" s="343" t="s">
        <v>60</v>
      </c>
      <c r="R5" s="330" t="s">
        <v>61</v>
      </c>
      <c r="S5" s="344" t="s">
        <v>42</v>
      </c>
      <c r="T5" s="331">
        <v>48881.31</v>
      </c>
      <c r="U5" s="345" t="s">
        <v>43</v>
      </c>
      <c r="V5" s="330">
        <v>18609915861</v>
      </c>
    </row>
    <row r="6" ht="40.5" spans="1:22">
      <c r="A6" s="328" t="s">
        <v>62</v>
      </c>
      <c r="B6" s="328">
        <v>2018001</v>
      </c>
      <c r="C6" s="334" t="s">
        <v>26</v>
      </c>
      <c r="D6" s="329">
        <v>43073</v>
      </c>
      <c r="E6" s="334" t="s">
        <v>63</v>
      </c>
      <c r="F6" s="335">
        <v>43073</v>
      </c>
      <c r="G6" s="334" t="s">
        <v>46</v>
      </c>
      <c r="H6" s="328" t="s">
        <v>29</v>
      </c>
      <c r="I6" s="334" t="s">
        <v>48</v>
      </c>
      <c r="J6" s="334" t="s">
        <v>64</v>
      </c>
      <c r="K6" s="334" t="s">
        <v>65</v>
      </c>
      <c r="L6" s="334" t="s">
        <v>66</v>
      </c>
      <c r="M6" s="328">
        <v>18375852721</v>
      </c>
      <c r="N6" s="335">
        <v>43075</v>
      </c>
      <c r="O6" s="328">
        <v>20</v>
      </c>
      <c r="P6" s="335">
        <f t="shared" si="0"/>
        <v>43094</v>
      </c>
      <c r="Q6" s="343" t="s">
        <v>43</v>
      </c>
      <c r="R6" s="330">
        <v>18609915861</v>
      </c>
      <c r="S6" s="344" t="s">
        <v>42</v>
      </c>
      <c r="T6" s="331">
        <v>47999.89</v>
      </c>
      <c r="U6" s="345" t="s">
        <v>43</v>
      </c>
      <c r="V6" s="330">
        <v>18609915861</v>
      </c>
    </row>
    <row r="7" ht="40.5" spans="1:22">
      <c r="A7" s="328" t="s">
        <v>67</v>
      </c>
      <c r="B7" s="328">
        <v>2018002</v>
      </c>
      <c r="C7" s="334" t="s">
        <v>26</v>
      </c>
      <c r="D7" s="329">
        <v>43118</v>
      </c>
      <c r="E7" s="334" t="s">
        <v>68</v>
      </c>
      <c r="F7" s="335">
        <v>43118</v>
      </c>
      <c r="G7" s="334" t="s">
        <v>46</v>
      </c>
      <c r="H7" s="328" t="s">
        <v>69</v>
      </c>
      <c r="I7" s="334" t="s">
        <v>70</v>
      </c>
      <c r="J7" s="334" t="s">
        <v>71</v>
      </c>
      <c r="K7" s="334" t="s">
        <v>72</v>
      </c>
      <c r="L7" s="334" t="s">
        <v>73</v>
      </c>
      <c r="M7" s="328">
        <v>13565906686</v>
      </c>
      <c r="N7" s="335">
        <v>43119</v>
      </c>
      <c r="O7" s="328">
        <v>5</v>
      </c>
      <c r="P7" s="335">
        <f t="shared" si="0"/>
        <v>43123</v>
      </c>
      <c r="Q7" s="343" t="s">
        <v>43</v>
      </c>
      <c r="R7" s="330">
        <v>18609915861</v>
      </c>
      <c r="S7" s="344" t="s">
        <v>42</v>
      </c>
      <c r="T7" s="331">
        <v>0</v>
      </c>
      <c r="U7" s="345" t="s">
        <v>43</v>
      </c>
      <c r="V7" s="330">
        <v>18609915861</v>
      </c>
    </row>
    <row r="8" ht="40.5" spans="1:24">
      <c r="A8" s="328" t="s">
        <v>74</v>
      </c>
      <c r="B8" s="328">
        <v>2018003</v>
      </c>
      <c r="C8" s="334" t="s">
        <v>26</v>
      </c>
      <c r="D8" s="329">
        <v>43118</v>
      </c>
      <c r="E8" s="334" t="s">
        <v>75</v>
      </c>
      <c r="F8" s="335">
        <v>43118</v>
      </c>
      <c r="G8" s="334" t="s">
        <v>46</v>
      </c>
      <c r="H8" s="328" t="s">
        <v>76</v>
      </c>
      <c r="I8" s="334" t="s">
        <v>77</v>
      </c>
      <c r="J8" s="334" t="s">
        <v>78</v>
      </c>
      <c r="K8" s="334" t="s">
        <v>65</v>
      </c>
      <c r="L8" s="334" t="s">
        <v>66</v>
      </c>
      <c r="M8" s="328">
        <v>18375852721</v>
      </c>
      <c r="N8" s="335">
        <v>43118</v>
      </c>
      <c r="O8" s="328">
        <v>7</v>
      </c>
      <c r="P8" s="335">
        <f t="shared" si="0"/>
        <v>43124</v>
      </c>
      <c r="Q8" s="343" t="s">
        <v>79</v>
      </c>
      <c r="R8" s="330">
        <v>18016828115</v>
      </c>
      <c r="S8" s="344" t="s">
        <v>42</v>
      </c>
      <c r="T8" s="331">
        <v>13535.26</v>
      </c>
      <c r="U8" s="345" t="s">
        <v>43</v>
      </c>
      <c r="V8" s="330">
        <v>18609915861</v>
      </c>
      <c r="W8" s="328">
        <v>12409.06</v>
      </c>
      <c r="X8" s="328">
        <v>12386.59</v>
      </c>
    </row>
    <row r="9" ht="40.5" spans="1:22">
      <c r="A9" s="328" t="s">
        <v>80</v>
      </c>
      <c r="B9" s="328">
        <v>2018004</v>
      </c>
      <c r="C9" s="334" t="s">
        <v>26</v>
      </c>
      <c r="D9" s="329">
        <v>43118</v>
      </c>
      <c r="E9" s="334" t="s">
        <v>81</v>
      </c>
      <c r="F9" s="335">
        <v>43118</v>
      </c>
      <c r="G9" s="334" t="s">
        <v>28</v>
      </c>
      <c r="H9" s="328" t="s">
        <v>82</v>
      </c>
      <c r="I9" s="334" t="s">
        <v>30</v>
      </c>
      <c r="J9" s="334" t="s">
        <v>83</v>
      </c>
      <c r="K9" s="334" t="s">
        <v>65</v>
      </c>
      <c r="L9" s="334" t="s">
        <v>66</v>
      </c>
      <c r="M9" s="328">
        <v>18375852721</v>
      </c>
      <c r="N9" s="335">
        <v>43118</v>
      </c>
      <c r="O9" s="328">
        <v>7</v>
      </c>
      <c r="P9" s="335">
        <f t="shared" si="0"/>
        <v>43124</v>
      </c>
      <c r="Q9" s="343" t="s">
        <v>34</v>
      </c>
      <c r="R9" s="330">
        <v>17690837823</v>
      </c>
      <c r="S9" s="344" t="s">
        <v>42</v>
      </c>
      <c r="T9" s="331">
        <v>35000</v>
      </c>
      <c r="U9" s="345" t="s">
        <v>43</v>
      </c>
      <c r="V9" s="330">
        <v>18609915861</v>
      </c>
    </row>
    <row r="10" ht="60.75" spans="1:22">
      <c r="A10" s="328" t="s">
        <v>84</v>
      </c>
      <c r="B10" s="328">
        <v>2018009</v>
      </c>
      <c r="C10" s="334" t="s">
        <v>26</v>
      </c>
      <c r="D10" s="329">
        <v>43166</v>
      </c>
      <c r="E10" s="328" t="s">
        <v>85</v>
      </c>
      <c r="F10" s="335">
        <v>43166</v>
      </c>
      <c r="G10" s="334" t="s">
        <v>86</v>
      </c>
      <c r="H10" s="328" t="s">
        <v>87</v>
      </c>
      <c r="I10" s="334" t="s">
        <v>88</v>
      </c>
      <c r="J10" s="328" t="s">
        <v>89</v>
      </c>
      <c r="K10" s="334" t="s">
        <v>65</v>
      </c>
      <c r="L10" s="334" t="s">
        <v>66</v>
      </c>
      <c r="M10" s="328">
        <v>18375852721</v>
      </c>
      <c r="N10" s="335">
        <v>43166</v>
      </c>
      <c r="O10" s="328">
        <v>5</v>
      </c>
      <c r="P10" s="335">
        <f t="shared" si="0"/>
        <v>43170</v>
      </c>
      <c r="Q10" s="343" t="s">
        <v>90</v>
      </c>
      <c r="R10" s="330">
        <v>13565937875</v>
      </c>
      <c r="S10" s="344" t="s">
        <v>42</v>
      </c>
      <c r="T10" s="331">
        <v>0</v>
      </c>
      <c r="U10" s="345" t="s">
        <v>43</v>
      </c>
      <c r="V10" s="330">
        <v>18609915861</v>
      </c>
    </row>
    <row r="11" ht="60.75" spans="1:22">
      <c r="A11" s="328" t="s">
        <v>91</v>
      </c>
      <c r="B11" s="328">
        <v>2018010</v>
      </c>
      <c r="C11" s="334" t="s">
        <v>26</v>
      </c>
      <c r="D11" s="329">
        <v>43166</v>
      </c>
      <c r="E11" s="334" t="s">
        <v>92</v>
      </c>
      <c r="F11" s="335">
        <v>43166</v>
      </c>
      <c r="G11" s="334" t="s">
        <v>46</v>
      </c>
      <c r="H11" s="328" t="s">
        <v>93</v>
      </c>
      <c r="I11" s="334" t="s">
        <v>94</v>
      </c>
      <c r="J11" s="334" t="s">
        <v>95</v>
      </c>
      <c r="K11" s="334" t="s">
        <v>96</v>
      </c>
      <c r="L11" s="334" t="s">
        <v>97</v>
      </c>
      <c r="M11" s="328">
        <v>13699388731</v>
      </c>
      <c r="N11" s="335">
        <v>43166</v>
      </c>
      <c r="O11" s="328">
        <v>5</v>
      </c>
      <c r="P11" s="335">
        <f t="shared" si="0"/>
        <v>43170</v>
      </c>
      <c r="Q11" s="343" t="s">
        <v>98</v>
      </c>
      <c r="R11" s="330">
        <v>13999409859</v>
      </c>
      <c r="S11" s="344" t="s">
        <v>42</v>
      </c>
      <c r="T11" s="331">
        <v>0</v>
      </c>
      <c r="U11" s="345" t="s">
        <v>43</v>
      </c>
      <c r="V11" s="330">
        <v>18609915861</v>
      </c>
    </row>
    <row r="12" ht="40.5" spans="1:22">
      <c r="A12" s="328" t="s">
        <v>99</v>
      </c>
      <c r="B12" s="328">
        <v>2018006</v>
      </c>
      <c r="C12" s="334" t="s">
        <v>26</v>
      </c>
      <c r="D12" s="329">
        <v>43126</v>
      </c>
      <c r="E12" s="334" t="s">
        <v>100</v>
      </c>
      <c r="F12" s="335">
        <v>43118</v>
      </c>
      <c r="G12" s="334" t="s">
        <v>46</v>
      </c>
      <c r="H12" s="328" t="s">
        <v>55</v>
      </c>
      <c r="I12" s="334" t="s">
        <v>48</v>
      </c>
      <c r="J12" s="334" t="s">
        <v>101</v>
      </c>
      <c r="K12" s="334" t="s">
        <v>102</v>
      </c>
      <c r="L12" s="334" t="s">
        <v>59</v>
      </c>
      <c r="M12" s="328">
        <v>15299186608</v>
      </c>
      <c r="N12" s="335">
        <v>43127</v>
      </c>
      <c r="O12" s="328">
        <v>7</v>
      </c>
      <c r="P12" s="335">
        <f t="shared" si="0"/>
        <v>43133</v>
      </c>
      <c r="Q12" s="343" t="s">
        <v>103</v>
      </c>
      <c r="R12" s="330">
        <v>13319863496</v>
      </c>
      <c r="S12" s="344" t="s">
        <v>42</v>
      </c>
      <c r="T12" s="331">
        <v>48930.31</v>
      </c>
      <c r="U12" s="345" t="s">
        <v>43</v>
      </c>
      <c r="V12" s="330">
        <v>18609915861</v>
      </c>
    </row>
    <row r="13" ht="60.75" spans="1:22">
      <c r="A13" s="328" t="s">
        <v>104</v>
      </c>
      <c r="B13" s="328">
        <v>2018011</v>
      </c>
      <c r="C13" s="334" t="s">
        <v>26</v>
      </c>
      <c r="D13" s="329">
        <v>43178</v>
      </c>
      <c r="E13" s="334" t="s">
        <v>105</v>
      </c>
      <c r="F13" s="335">
        <v>43178</v>
      </c>
      <c r="G13" s="334" t="s">
        <v>106</v>
      </c>
      <c r="H13" s="328" t="s">
        <v>29</v>
      </c>
      <c r="I13" s="334" t="s">
        <v>107</v>
      </c>
      <c r="J13" s="334" t="s">
        <v>108</v>
      </c>
      <c r="K13" s="334" t="s">
        <v>109</v>
      </c>
      <c r="L13" s="334" t="s">
        <v>110</v>
      </c>
      <c r="M13" s="328">
        <v>18999996826</v>
      </c>
      <c r="N13" s="335">
        <v>43178</v>
      </c>
      <c r="O13" s="328">
        <v>13</v>
      </c>
      <c r="P13" s="335">
        <f t="shared" si="0"/>
        <v>43190</v>
      </c>
      <c r="Q13" s="343" t="s">
        <v>111</v>
      </c>
      <c r="R13" s="330">
        <v>18963817748</v>
      </c>
      <c r="S13" s="344" t="s">
        <v>42</v>
      </c>
      <c r="T13" s="331">
        <v>44620.33</v>
      </c>
      <c r="U13" s="345" t="s">
        <v>43</v>
      </c>
      <c r="V13" s="330">
        <v>18609915861</v>
      </c>
    </row>
    <row r="14" ht="60.75" spans="1:22">
      <c r="A14" s="328" t="s">
        <v>112</v>
      </c>
      <c r="B14" s="328">
        <v>2018012</v>
      </c>
      <c r="C14" s="334" t="s">
        <v>26</v>
      </c>
      <c r="D14" s="329">
        <v>43178</v>
      </c>
      <c r="E14" s="334" t="s">
        <v>113</v>
      </c>
      <c r="F14" s="335">
        <v>43178</v>
      </c>
      <c r="G14" s="334" t="s">
        <v>46</v>
      </c>
      <c r="H14" s="328" t="s">
        <v>29</v>
      </c>
      <c r="I14" s="334" t="s">
        <v>48</v>
      </c>
      <c r="J14" s="334" t="s">
        <v>114</v>
      </c>
      <c r="K14" s="334" t="s">
        <v>65</v>
      </c>
      <c r="L14" s="334" t="s">
        <v>66</v>
      </c>
      <c r="M14" s="328">
        <v>18375852721</v>
      </c>
      <c r="N14" s="335">
        <v>43178</v>
      </c>
      <c r="O14" s="328">
        <v>13</v>
      </c>
      <c r="P14" s="335">
        <f t="shared" si="0"/>
        <v>43190</v>
      </c>
      <c r="Q14" s="343" t="s">
        <v>115</v>
      </c>
      <c r="R14" s="330">
        <v>15699109420</v>
      </c>
      <c r="S14" s="344" t="s">
        <v>42</v>
      </c>
      <c r="T14" s="331">
        <v>0</v>
      </c>
      <c r="U14" s="345" t="s">
        <v>43</v>
      </c>
      <c r="V14" s="330">
        <v>18609915861</v>
      </c>
    </row>
    <row r="15" ht="60.75" spans="1:22">
      <c r="A15" s="328" t="s">
        <v>116</v>
      </c>
      <c r="B15" s="328">
        <v>2018013</v>
      </c>
      <c r="C15" s="334" t="s">
        <v>26</v>
      </c>
      <c r="D15" s="329">
        <v>43185</v>
      </c>
      <c r="E15" s="334" t="s">
        <v>117</v>
      </c>
      <c r="F15" s="335">
        <v>43185</v>
      </c>
      <c r="G15" s="334" t="s">
        <v>28</v>
      </c>
      <c r="H15" s="328" t="s">
        <v>29</v>
      </c>
      <c r="I15" s="334" t="s">
        <v>118</v>
      </c>
      <c r="J15" s="334" t="s">
        <v>119</v>
      </c>
      <c r="K15" s="334" t="s">
        <v>120</v>
      </c>
      <c r="L15" s="334" t="s">
        <v>121</v>
      </c>
      <c r="M15" s="328">
        <v>18809940444</v>
      </c>
      <c r="N15" s="335">
        <v>43196</v>
      </c>
      <c r="O15" s="328">
        <v>15</v>
      </c>
      <c r="P15" s="335">
        <f t="shared" si="0"/>
        <v>43210</v>
      </c>
      <c r="Q15" s="343" t="s">
        <v>122</v>
      </c>
      <c r="R15" s="330">
        <v>15999132030</v>
      </c>
      <c r="S15" s="344" t="s">
        <v>42</v>
      </c>
      <c r="T15" s="331">
        <v>47761.76</v>
      </c>
      <c r="U15" s="345" t="s">
        <v>43</v>
      </c>
      <c r="V15" s="330">
        <v>18609915861</v>
      </c>
    </row>
    <row r="16" ht="121.5" spans="1:22">
      <c r="A16" s="328" t="s">
        <v>123</v>
      </c>
      <c r="B16" s="328">
        <v>2018014</v>
      </c>
      <c r="C16" s="334" t="s">
        <v>26</v>
      </c>
      <c r="D16" s="329">
        <v>43204</v>
      </c>
      <c r="E16" s="334" t="s">
        <v>124</v>
      </c>
      <c r="F16" s="335">
        <v>43204</v>
      </c>
      <c r="G16" s="334" t="s">
        <v>46</v>
      </c>
      <c r="H16" s="328" t="s">
        <v>69</v>
      </c>
      <c r="I16" s="334" t="s">
        <v>48</v>
      </c>
      <c r="J16" s="334" t="s">
        <v>125</v>
      </c>
      <c r="K16" s="334" t="s">
        <v>65</v>
      </c>
      <c r="L16" s="334" t="s">
        <v>66</v>
      </c>
      <c r="M16" s="328">
        <v>18375852721</v>
      </c>
      <c r="N16" s="335">
        <v>43191</v>
      </c>
      <c r="O16" s="328">
        <v>2</v>
      </c>
      <c r="P16" s="335">
        <f t="shared" si="0"/>
        <v>43192</v>
      </c>
      <c r="Q16" s="343" t="s">
        <v>126</v>
      </c>
      <c r="R16" s="330">
        <v>13999191362</v>
      </c>
      <c r="S16" s="344" t="s">
        <v>42</v>
      </c>
      <c r="U16" s="345" t="s">
        <v>43</v>
      </c>
      <c r="V16" s="330">
        <v>18609915861</v>
      </c>
    </row>
    <row r="17" ht="60.75" spans="1:22">
      <c r="A17" s="328" t="s">
        <v>127</v>
      </c>
      <c r="B17" s="328">
        <v>2018015</v>
      </c>
      <c r="C17" s="334" t="s">
        <v>26</v>
      </c>
      <c r="D17" s="329">
        <v>43191</v>
      </c>
      <c r="E17" s="334" t="s">
        <v>128</v>
      </c>
      <c r="F17" s="335">
        <v>43191</v>
      </c>
      <c r="G17" s="334" t="s">
        <v>86</v>
      </c>
      <c r="H17" s="328" t="s">
        <v>82</v>
      </c>
      <c r="I17" s="334" t="s">
        <v>48</v>
      </c>
      <c r="J17" s="334" t="s">
        <v>129</v>
      </c>
      <c r="K17" s="334" t="s">
        <v>65</v>
      </c>
      <c r="L17" s="334" t="s">
        <v>66</v>
      </c>
      <c r="M17" s="328">
        <v>18375852721</v>
      </c>
      <c r="N17" s="335">
        <v>43191</v>
      </c>
      <c r="O17" s="328">
        <v>3</v>
      </c>
      <c r="P17" s="335">
        <f t="shared" si="0"/>
        <v>43193</v>
      </c>
      <c r="Q17" s="343" t="s">
        <v>130</v>
      </c>
      <c r="R17" s="330">
        <v>18999199959</v>
      </c>
      <c r="S17" s="344" t="s">
        <v>42</v>
      </c>
      <c r="T17" s="331">
        <v>0</v>
      </c>
      <c r="U17" s="343" t="s">
        <v>130</v>
      </c>
      <c r="V17" s="330">
        <v>18999199959</v>
      </c>
    </row>
    <row r="18" ht="60.75" spans="1:22">
      <c r="A18" s="328" t="s">
        <v>25</v>
      </c>
      <c r="B18" s="328">
        <v>2017036</v>
      </c>
      <c r="C18" s="334" t="s">
        <v>26</v>
      </c>
      <c r="D18" s="329">
        <v>43070</v>
      </c>
      <c r="E18" s="334" t="s">
        <v>27</v>
      </c>
      <c r="F18" s="335">
        <v>43059</v>
      </c>
      <c r="G18" s="334" t="s">
        <v>28</v>
      </c>
      <c r="H18" s="328" t="s">
        <v>29</v>
      </c>
      <c r="I18" s="334" t="s">
        <v>30</v>
      </c>
      <c r="J18" s="334" t="s">
        <v>31</v>
      </c>
      <c r="K18" s="334" t="s">
        <v>32</v>
      </c>
      <c r="L18" s="334" t="s">
        <v>33</v>
      </c>
      <c r="M18" s="328">
        <v>13909918032</v>
      </c>
      <c r="N18" s="335">
        <v>43071</v>
      </c>
      <c r="O18" s="328">
        <v>5</v>
      </c>
      <c r="P18" s="335">
        <f t="shared" si="0"/>
        <v>43075</v>
      </c>
      <c r="Q18" s="343" t="s">
        <v>34</v>
      </c>
      <c r="R18" s="330">
        <v>17690837823</v>
      </c>
      <c r="S18" s="344" t="s">
        <v>35</v>
      </c>
      <c r="T18" s="331">
        <v>48000</v>
      </c>
      <c r="U18" s="343" t="s">
        <v>36</v>
      </c>
      <c r="V18" s="330">
        <v>13899929098</v>
      </c>
    </row>
    <row r="19" ht="60.75" spans="1:22">
      <c r="A19" s="328" t="s">
        <v>131</v>
      </c>
      <c r="B19" s="328">
        <v>2018017</v>
      </c>
      <c r="C19" s="334" t="s">
        <v>26</v>
      </c>
      <c r="D19" s="329">
        <v>43204</v>
      </c>
      <c r="E19" s="334" t="s">
        <v>132</v>
      </c>
      <c r="F19" s="335">
        <v>43204</v>
      </c>
      <c r="G19" s="334" t="s">
        <v>46</v>
      </c>
      <c r="H19" s="328" t="s">
        <v>29</v>
      </c>
      <c r="I19" s="334" t="s">
        <v>133</v>
      </c>
      <c r="J19" s="334" t="s">
        <v>134</v>
      </c>
      <c r="K19" s="334" t="s">
        <v>135</v>
      </c>
      <c r="L19" s="334" t="s">
        <v>136</v>
      </c>
      <c r="M19" s="328">
        <v>13909910992</v>
      </c>
      <c r="N19" s="335">
        <v>43205</v>
      </c>
      <c r="O19" s="328">
        <v>7</v>
      </c>
      <c r="P19" s="335">
        <f t="shared" si="0"/>
        <v>43211</v>
      </c>
      <c r="Q19" s="343" t="s">
        <v>137</v>
      </c>
      <c r="R19" s="330">
        <v>18609912679</v>
      </c>
      <c r="S19" s="344" t="s">
        <v>42</v>
      </c>
      <c r="U19" s="343" t="s">
        <v>43</v>
      </c>
      <c r="V19" s="330">
        <v>18609915861</v>
      </c>
    </row>
    <row r="20" ht="40.5" spans="1:22">
      <c r="A20" s="328" t="s">
        <v>138</v>
      </c>
      <c r="B20" s="328">
        <v>2018018</v>
      </c>
      <c r="C20" s="334" t="s">
        <v>26</v>
      </c>
      <c r="D20" s="329">
        <v>43204</v>
      </c>
      <c r="E20" s="334" t="s">
        <v>139</v>
      </c>
      <c r="F20" s="335">
        <v>43204</v>
      </c>
      <c r="G20" s="334" t="s">
        <v>46</v>
      </c>
      <c r="H20" s="328" t="s">
        <v>140</v>
      </c>
      <c r="I20" s="334" t="s">
        <v>133</v>
      </c>
      <c r="J20" s="334" t="s">
        <v>141</v>
      </c>
      <c r="K20" s="334" t="s">
        <v>102</v>
      </c>
      <c r="L20" s="334" t="s">
        <v>59</v>
      </c>
      <c r="M20" s="328">
        <v>15299186608</v>
      </c>
      <c r="N20" s="335">
        <v>43205</v>
      </c>
      <c r="O20" s="328">
        <v>5</v>
      </c>
      <c r="P20" s="335">
        <f t="shared" si="0"/>
        <v>43209</v>
      </c>
      <c r="Q20" s="343" t="s">
        <v>142</v>
      </c>
      <c r="R20" s="330">
        <v>13079953936</v>
      </c>
      <c r="S20" s="344" t="s">
        <v>42</v>
      </c>
      <c r="T20" s="331">
        <v>28000</v>
      </c>
      <c r="U20" s="343" t="s">
        <v>43</v>
      </c>
      <c r="V20" s="330">
        <v>18609915861</v>
      </c>
    </row>
    <row r="21" ht="60.75" spans="1:22">
      <c r="A21" s="328" t="s">
        <v>143</v>
      </c>
      <c r="B21" s="328">
        <v>2018019</v>
      </c>
      <c r="C21" s="334" t="s">
        <v>26</v>
      </c>
      <c r="D21" s="329">
        <v>43204</v>
      </c>
      <c r="E21" s="334" t="s">
        <v>144</v>
      </c>
      <c r="F21" s="335">
        <v>43204</v>
      </c>
      <c r="G21" s="334" t="s">
        <v>46</v>
      </c>
      <c r="H21" s="328" t="s">
        <v>29</v>
      </c>
      <c r="I21" s="334" t="s">
        <v>133</v>
      </c>
      <c r="J21" s="334" t="s">
        <v>145</v>
      </c>
      <c r="K21" s="334" t="s">
        <v>65</v>
      </c>
      <c r="L21" s="334" t="s">
        <v>66</v>
      </c>
      <c r="M21" s="328">
        <v>18375852721</v>
      </c>
      <c r="N21" s="335">
        <v>43204</v>
      </c>
      <c r="O21" s="328">
        <v>5</v>
      </c>
      <c r="P21" s="335">
        <f t="shared" si="0"/>
        <v>43208</v>
      </c>
      <c r="Q21" s="343" t="s">
        <v>146</v>
      </c>
      <c r="R21" s="330">
        <v>13999941797</v>
      </c>
      <c r="S21" s="344" t="s">
        <v>42</v>
      </c>
      <c r="U21" s="343" t="s">
        <v>43</v>
      </c>
      <c r="V21" s="330">
        <v>18609915861</v>
      </c>
    </row>
    <row r="22" ht="60.75" spans="1:22">
      <c r="A22" s="328" t="s">
        <v>147</v>
      </c>
      <c r="B22" s="328">
        <v>2018020</v>
      </c>
      <c r="C22" s="334" t="s">
        <v>26</v>
      </c>
      <c r="D22" s="329">
        <v>43204</v>
      </c>
      <c r="E22" s="334" t="s">
        <v>148</v>
      </c>
      <c r="F22" s="335">
        <v>43204</v>
      </c>
      <c r="G22" s="334" t="s">
        <v>46</v>
      </c>
      <c r="H22" s="328" t="s">
        <v>29</v>
      </c>
      <c r="I22" s="334" t="s">
        <v>133</v>
      </c>
      <c r="J22" s="334" t="s">
        <v>149</v>
      </c>
      <c r="K22" s="334" t="s">
        <v>135</v>
      </c>
      <c r="L22" s="334" t="s">
        <v>136</v>
      </c>
      <c r="M22" s="328">
        <v>13909910992</v>
      </c>
      <c r="N22" s="335">
        <v>43205</v>
      </c>
      <c r="O22" s="328">
        <v>5</v>
      </c>
      <c r="P22" s="335">
        <f t="shared" si="0"/>
        <v>43209</v>
      </c>
      <c r="Q22" s="343" t="s">
        <v>150</v>
      </c>
      <c r="R22" s="330">
        <v>18999206733</v>
      </c>
      <c r="S22" s="344" t="s">
        <v>42</v>
      </c>
      <c r="U22" s="343" t="s">
        <v>43</v>
      </c>
      <c r="V22" s="330">
        <v>18609915861</v>
      </c>
    </row>
    <row r="23" ht="40.5" spans="1:22">
      <c r="A23" s="328" t="s">
        <v>151</v>
      </c>
      <c r="B23" s="328">
        <v>2018021</v>
      </c>
      <c r="C23" s="334" t="s">
        <v>26</v>
      </c>
      <c r="D23" s="329">
        <v>43204</v>
      </c>
      <c r="E23" s="334" t="s">
        <v>152</v>
      </c>
      <c r="F23" s="335">
        <v>43204</v>
      </c>
      <c r="G23" s="334" t="s">
        <v>86</v>
      </c>
      <c r="H23" s="328" t="s">
        <v>29</v>
      </c>
      <c r="I23" s="334" t="s">
        <v>133</v>
      </c>
      <c r="J23" s="334" t="s">
        <v>153</v>
      </c>
      <c r="K23" s="334" t="s">
        <v>72</v>
      </c>
      <c r="L23" s="334" t="s">
        <v>73</v>
      </c>
      <c r="M23" s="328">
        <v>13565906686</v>
      </c>
      <c r="N23" s="335">
        <v>43205</v>
      </c>
      <c r="O23" s="328">
        <v>7</v>
      </c>
      <c r="P23" s="335">
        <f t="shared" si="0"/>
        <v>43211</v>
      </c>
      <c r="Q23" s="343" t="s">
        <v>154</v>
      </c>
      <c r="R23" s="330">
        <v>13999964541</v>
      </c>
      <c r="S23" s="344" t="s">
        <v>42</v>
      </c>
      <c r="U23" s="345" t="s">
        <v>43</v>
      </c>
      <c r="V23" s="330">
        <v>18609915861</v>
      </c>
    </row>
    <row r="24" ht="60.75" spans="1:22">
      <c r="A24" s="328" t="s">
        <v>155</v>
      </c>
      <c r="B24" s="328">
        <v>2018022</v>
      </c>
      <c r="C24" s="334" t="s">
        <v>26</v>
      </c>
      <c r="D24" s="329">
        <v>43204</v>
      </c>
      <c r="E24" s="334" t="s">
        <v>156</v>
      </c>
      <c r="F24" s="335">
        <v>43204</v>
      </c>
      <c r="G24" s="334" t="s">
        <v>46</v>
      </c>
      <c r="H24" s="328" t="s">
        <v>47</v>
      </c>
      <c r="I24" s="334" t="s">
        <v>133</v>
      </c>
      <c r="J24" s="334" t="s">
        <v>157</v>
      </c>
      <c r="K24" s="334" t="s">
        <v>65</v>
      </c>
      <c r="L24" s="334" t="s">
        <v>66</v>
      </c>
      <c r="M24" s="328">
        <v>18375852721</v>
      </c>
      <c r="N24" s="335">
        <v>43205</v>
      </c>
      <c r="O24" s="328">
        <v>7</v>
      </c>
      <c r="P24" s="335">
        <f t="shared" si="0"/>
        <v>43211</v>
      </c>
      <c r="Q24" s="343" t="s">
        <v>146</v>
      </c>
      <c r="R24" s="330">
        <v>13999941797</v>
      </c>
      <c r="S24" s="344" t="s">
        <v>42</v>
      </c>
      <c r="U24" s="345" t="s">
        <v>43</v>
      </c>
      <c r="V24" s="330">
        <v>18609915861</v>
      </c>
    </row>
    <row r="25" ht="40.5" spans="1:22">
      <c r="A25" s="328" t="s">
        <v>158</v>
      </c>
      <c r="B25" s="328">
        <v>2018023</v>
      </c>
      <c r="C25" s="334" t="s">
        <v>26</v>
      </c>
      <c r="D25" s="329">
        <v>43204</v>
      </c>
      <c r="E25" s="334" t="s">
        <v>159</v>
      </c>
      <c r="F25" s="335">
        <v>43204</v>
      </c>
      <c r="G25" s="334" t="s">
        <v>46</v>
      </c>
      <c r="H25" s="328" t="s">
        <v>29</v>
      </c>
      <c r="I25" s="334" t="s">
        <v>133</v>
      </c>
      <c r="J25" s="334" t="s">
        <v>160</v>
      </c>
      <c r="K25" s="334" t="s">
        <v>72</v>
      </c>
      <c r="L25" s="334" t="s">
        <v>73</v>
      </c>
      <c r="M25" s="328">
        <v>13565906686</v>
      </c>
      <c r="N25" s="335">
        <v>43205</v>
      </c>
      <c r="O25" s="328">
        <v>7</v>
      </c>
      <c r="P25" s="335">
        <f t="shared" si="0"/>
        <v>43211</v>
      </c>
      <c r="Q25" s="343" t="s">
        <v>150</v>
      </c>
      <c r="R25" s="330">
        <v>18999206733</v>
      </c>
      <c r="S25" s="344" t="s">
        <v>42</v>
      </c>
      <c r="U25" s="345" t="s">
        <v>43</v>
      </c>
      <c r="V25" s="330">
        <v>18609915861</v>
      </c>
    </row>
    <row r="26" ht="40.5" spans="1:22">
      <c r="A26" s="328" t="s">
        <v>161</v>
      </c>
      <c r="B26" s="328">
        <v>2018024</v>
      </c>
      <c r="C26" s="334" t="s">
        <v>26</v>
      </c>
      <c r="D26" s="329">
        <v>43204</v>
      </c>
      <c r="E26" s="334" t="s">
        <v>162</v>
      </c>
      <c r="F26" s="335">
        <v>43204</v>
      </c>
      <c r="G26" s="334" t="s">
        <v>46</v>
      </c>
      <c r="H26" s="328" t="s">
        <v>29</v>
      </c>
      <c r="I26" s="334" t="s">
        <v>133</v>
      </c>
      <c r="J26" s="334" t="s">
        <v>163</v>
      </c>
      <c r="K26" s="334" t="s">
        <v>164</v>
      </c>
      <c r="L26" s="334" t="s">
        <v>165</v>
      </c>
      <c r="M26" s="328">
        <v>13899930083</v>
      </c>
      <c r="N26" s="335">
        <v>43205</v>
      </c>
      <c r="O26" s="328">
        <v>20</v>
      </c>
      <c r="P26" s="335">
        <f t="shared" si="0"/>
        <v>43224</v>
      </c>
      <c r="Q26" s="343" t="s">
        <v>115</v>
      </c>
      <c r="R26" s="330">
        <v>15699109420</v>
      </c>
      <c r="S26" s="344" t="s">
        <v>42</v>
      </c>
      <c r="U26" s="345" t="s">
        <v>43</v>
      </c>
      <c r="V26" s="330">
        <v>18609915861</v>
      </c>
    </row>
    <row r="27" ht="40.5" spans="1:22">
      <c r="A27" s="328" t="s">
        <v>166</v>
      </c>
      <c r="B27" s="328">
        <v>2017052</v>
      </c>
      <c r="C27" s="334" t="s">
        <v>26</v>
      </c>
      <c r="D27" s="329">
        <v>43038</v>
      </c>
      <c r="E27" s="334" t="s">
        <v>167</v>
      </c>
      <c r="F27" s="335">
        <v>43038</v>
      </c>
      <c r="G27" s="334" t="s">
        <v>168</v>
      </c>
      <c r="H27" s="328" t="s">
        <v>169</v>
      </c>
      <c r="I27" s="334" t="s">
        <v>107</v>
      </c>
      <c r="J27" s="334" t="s">
        <v>167</v>
      </c>
      <c r="K27" s="334" t="s">
        <v>65</v>
      </c>
      <c r="L27" s="334" t="s">
        <v>66</v>
      </c>
      <c r="M27" s="328">
        <v>18375852721</v>
      </c>
      <c r="N27" s="335">
        <v>43039</v>
      </c>
      <c r="O27" s="328">
        <v>2</v>
      </c>
      <c r="P27" s="335">
        <f t="shared" si="0"/>
        <v>43040</v>
      </c>
      <c r="Q27" s="343" t="s">
        <v>170</v>
      </c>
      <c r="R27" s="330">
        <v>13999191362</v>
      </c>
      <c r="S27" s="344" t="s">
        <v>35</v>
      </c>
      <c r="T27" s="331" t="s">
        <v>171</v>
      </c>
      <c r="U27" s="345" t="s">
        <v>43</v>
      </c>
      <c r="V27" s="330">
        <v>18609915861</v>
      </c>
    </row>
    <row r="28" ht="40.5" spans="1:22">
      <c r="A28" s="328" t="s">
        <v>172</v>
      </c>
      <c r="B28" s="328">
        <v>2017042</v>
      </c>
      <c r="C28" s="334" t="s">
        <v>26</v>
      </c>
      <c r="D28" s="329">
        <v>43039</v>
      </c>
      <c r="E28" s="334" t="s">
        <v>173</v>
      </c>
      <c r="F28" s="335">
        <v>43038</v>
      </c>
      <c r="G28" s="334" t="s">
        <v>28</v>
      </c>
      <c r="H28" s="328" t="s">
        <v>29</v>
      </c>
      <c r="I28" s="334" t="s">
        <v>30</v>
      </c>
      <c r="J28" s="334" t="s">
        <v>173</v>
      </c>
      <c r="K28" s="334" t="s">
        <v>65</v>
      </c>
      <c r="L28" s="334" t="s">
        <v>66</v>
      </c>
      <c r="M28" s="328">
        <v>18375852721</v>
      </c>
      <c r="N28" s="335">
        <v>43039</v>
      </c>
      <c r="O28" s="328">
        <v>10</v>
      </c>
      <c r="P28" s="335">
        <f t="shared" si="0"/>
        <v>43048</v>
      </c>
      <c r="Q28" s="343" t="s">
        <v>34</v>
      </c>
      <c r="R28" s="330">
        <v>13579418183</v>
      </c>
      <c r="S28" s="344" t="s">
        <v>174</v>
      </c>
      <c r="T28" s="331" t="s">
        <v>175</v>
      </c>
      <c r="U28" s="345" t="s">
        <v>43</v>
      </c>
      <c r="V28" s="330">
        <v>18609915861</v>
      </c>
    </row>
    <row r="29" ht="40.5" spans="1:22">
      <c r="A29" s="328" t="s">
        <v>176</v>
      </c>
      <c r="B29" s="328">
        <v>2017050</v>
      </c>
      <c r="C29" s="334" t="s">
        <v>26</v>
      </c>
      <c r="D29" s="329">
        <v>43023</v>
      </c>
      <c r="E29" s="334" t="s">
        <v>177</v>
      </c>
      <c r="F29" s="335">
        <v>43023</v>
      </c>
      <c r="G29" s="334" t="s">
        <v>28</v>
      </c>
      <c r="H29" s="328" t="s">
        <v>178</v>
      </c>
      <c r="I29" s="334" t="s">
        <v>179</v>
      </c>
      <c r="J29" s="334" t="s">
        <v>177</v>
      </c>
      <c r="K29" s="334" t="s">
        <v>65</v>
      </c>
      <c r="L29" s="334" t="s">
        <v>66</v>
      </c>
      <c r="M29" s="328">
        <v>18375852721</v>
      </c>
      <c r="N29" s="335">
        <v>43023</v>
      </c>
      <c r="O29" s="328">
        <v>3</v>
      </c>
      <c r="P29" s="335">
        <f t="shared" si="0"/>
        <v>43025</v>
      </c>
      <c r="Q29" s="343" t="s">
        <v>180</v>
      </c>
      <c r="R29" s="330">
        <v>15899250598</v>
      </c>
      <c r="S29" s="344" t="s">
        <v>181</v>
      </c>
      <c r="T29" s="331" t="s">
        <v>182</v>
      </c>
      <c r="U29" s="345" t="s">
        <v>36</v>
      </c>
      <c r="V29" s="330">
        <v>13899929098</v>
      </c>
    </row>
    <row r="30" ht="60.75" spans="1:22">
      <c r="A30" s="328" t="s">
        <v>183</v>
      </c>
      <c r="B30" s="328">
        <v>2018025</v>
      </c>
      <c r="C30" s="334" t="s">
        <v>26</v>
      </c>
      <c r="D30" s="329">
        <v>43250</v>
      </c>
      <c r="E30" s="334" t="s">
        <v>184</v>
      </c>
      <c r="F30" s="335">
        <v>43250</v>
      </c>
      <c r="G30" s="334" t="s">
        <v>86</v>
      </c>
      <c r="H30" s="328" t="s">
        <v>185</v>
      </c>
      <c r="I30" s="334" t="s">
        <v>133</v>
      </c>
      <c r="J30" s="334" t="s">
        <v>186</v>
      </c>
      <c r="K30" s="334" t="s">
        <v>65</v>
      </c>
      <c r="L30" s="334" t="s">
        <v>66</v>
      </c>
      <c r="M30" s="328">
        <v>18375852721</v>
      </c>
      <c r="N30" s="335">
        <v>43251</v>
      </c>
      <c r="O30" s="328">
        <v>3</v>
      </c>
      <c r="P30" s="335">
        <f t="shared" si="0"/>
        <v>43253</v>
      </c>
      <c r="Q30" s="345" t="s">
        <v>130</v>
      </c>
      <c r="R30" s="330">
        <v>18999199959</v>
      </c>
      <c r="S30" s="344" t="s">
        <v>42</v>
      </c>
      <c r="T30" s="331">
        <v>0</v>
      </c>
      <c r="U30" s="345" t="s">
        <v>130</v>
      </c>
      <c r="V30" s="330">
        <v>18999199959</v>
      </c>
    </row>
    <row r="31" ht="40.5" spans="1:22">
      <c r="A31" s="328" t="s">
        <v>187</v>
      </c>
      <c r="B31" s="328">
        <v>2017072</v>
      </c>
      <c r="C31" s="334" t="s">
        <v>26</v>
      </c>
      <c r="D31" s="329">
        <v>43038</v>
      </c>
      <c r="E31" s="334" t="s">
        <v>188</v>
      </c>
      <c r="F31" s="335">
        <v>43038</v>
      </c>
      <c r="G31" s="334" t="s">
        <v>46</v>
      </c>
      <c r="H31" s="328" t="s">
        <v>169</v>
      </c>
      <c r="I31" s="334" t="s">
        <v>118</v>
      </c>
      <c r="J31" s="334" t="s">
        <v>189</v>
      </c>
      <c r="K31" s="334" t="s">
        <v>190</v>
      </c>
      <c r="L31" s="334" t="s">
        <v>121</v>
      </c>
      <c r="M31" s="328">
        <v>18809940444</v>
      </c>
      <c r="N31" s="335">
        <v>43038</v>
      </c>
      <c r="O31" s="328">
        <v>15</v>
      </c>
      <c r="P31" s="335">
        <f t="shared" si="0"/>
        <v>43052</v>
      </c>
      <c r="Q31" s="343" t="s">
        <v>191</v>
      </c>
      <c r="R31" s="330">
        <v>13579899491</v>
      </c>
      <c r="S31" s="344" t="s">
        <v>192</v>
      </c>
      <c r="T31" s="331" t="s">
        <v>193</v>
      </c>
      <c r="U31" s="345" t="s">
        <v>36</v>
      </c>
      <c r="V31" s="330">
        <v>13899929098</v>
      </c>
    </row>
    <row r="32" ht="40.5" spans="1:22">
      <c r="A32" s="328" t="s">
        <v>194</v>
      </c>
      <c r="B32" s="328">
        <v>2017010</v>
      </c>
      <c r="C32" s="334" t="s">
        <v>26</v>
      </c>
      <c r="D32" s="329">
        <v>42842</v>
      </c>
      <c r="E32" s="334" t="s">
        <v>195</v>
      </c>
      <c r="F32" s="335">
        <v>42845</v>
      </c>
      <c r="G32" s="334" t="s">
        <v>46</v>
      </c>
      <c r="H32" s="328" t="s">
        <v>47</v>
      </c>
      <c r="I32" s="334" t="s">
        <v>118</v>
      </c>
      <c r="J32" s="334" t="s">
        <v>195</v>
      </c>
      <c r="K32" s="334" t="s">
        <v>190</v>
      </c>
      <c r="L32" s="334" t="s">
        <v>121</v>
      </c>
      <c r="M32" s="328">
        <v>18809940444</v>
      </c>
      <c r="N32" s="335">
        <v>43038</v>
      </c>
      <c r="O32" s="328">
        <v>15</v>
      </c>
      <c r="P32" s="335">
        <f t="shared" si="0"/>
        <v>43052</v>
      </c>
      <c r="Q32" s="343" t="s">
        <v>191</v>
      </c>
      <c r="R32" s="330">
        <v>13579899491</v>
      </c>
      <c r="S32" s="344" t="s">
        <v>192</v>
      </c>
      <c r="T32" s="331" t="s">
        <v>196</v>
      </c>
      <c r="U32" s="345" t="s">
        <v>36</v>
      </c>
      <c r="V32" s="330">
        <v>13899929098</v>
      </c>
    </row>
    <row r="33" ht="40.5" spans="1:22">
      <c r="A33" s="328" t="s">
        <v>197</v>
      </c>
      <c r="B33" s="328">
        <v>2017034</v>
      </c>
      <c r="C33" s="334" t="s">
        <v>26</v>
      </c>
      <c r="D33" s="329">
        <v>42927</v>
      </c>
      <c r="E33" s="334" t="s">
        <v>198</v>
      </c>
      <c r="F33" s="335">
        <v>42926</v>
      </c>
      <c r="G33" s="334" t="s">
        <v>46</v>
      </c>
      <c r="H33" s="328" t="s">
        <v>29</v>
      </c>
      <c r="I33" s="334" t="s">
        <v>118</v>
      </c>
      <c r="J33" s="334" t="s">
        <v>199</v>
      </c>
      <c r="K33" s="334" t="s">
        <v>190</v>
      </c>
      <c r="L33" s="334" t="s">
        <v>121</v>
      </c>
      <c r="M33" s="328">
        <v>18809940444</v>
      </c>
      <c r="N33" s="335">
        <v>42936</v>
      </c>
      <c r="O33" s="328">
        <v>25</v>
      </c>
      <c r="P33" s="335">
        <f t="shared" si="0"/>
        <v>42960</v>
      </c>
      <c r="Q33" s="343" t="s">
        <v>122</v>
      </c>
      <c r="R33" s="330">
        <v>15999132030</v>
      </c>
      <c r="S33" s="344" t="s">
        <v>192</v>
      </c>
      <c r="T33" s="331" t="s">
        <v>200</v>
      </c>
      <c r="U33" s="345" t="s">
        <v>36</v>
      </c>
      <c r="V33" s="330">
        <v>13899929098</v>
      </c>
    </row>
    <row r="34" ht="60.75" spans="1:22">
      <c r="A34" s="328" t="s">
        <v>201</v>
      </c>
      <c r="B34" s="328">
        <v>2018007</v>
      </c>
      <c r="C34" s="334" t="s">
        <v>26</v>
      </c>
      <c r="D34" s="329">
        <v>43191</v>
      </c>
      <c r="E34" s="334" t="s">
        <v>202</v>
      </c>
      <c r="F34" s="335">
        <v>43191</v>
      </c>
      <c r="G34" s="334" t="s">
        <v>86</v>
      </c>
      <c r="H34" s="336">
        <v>0.06</v>
      </c>
      <c r="I34" s="334" t="s">
        <v>88</v>
      </c>
      <c r="J34" s="334" t="s">
        <v>203</v>
      </c>
      <c r="K34" s="334" t="s">
        <v>204</v>
      </c>
      <c r="L34" s="334" t="s">
        <v>205</v>
      </c>
      <c r="M34" s="328">
        <v>13579912405</v>
      </c>
      <c r="N34" s="335">
        <v>43191</v>
      </c>
      <c r="O34" s="328">
        <v>20</v>
      </c>
      <c r="P34" s="335">
        <f t="shared" si="0"/>
        <v>43210</v>
      </c>
      <c r="Q34" s="343" t="s">
        <v>206</v>
      </c>
      <c r="R34" s="330">
        <v>13201392063</v>
      </c>
      <c r="S34" s="344" t="s">
        <v>207</v>
      </c>
      <c r="U34" s="345" t="s">
        <v>43</v>
      </c>
      <c r="V34" s="330">
        <v>18609915861</v>
      </c>
    </row>
    <row r="35" ht="40.5" spans="1:22">
      <c r="A35" s="328" t="s">
        <v>208</v>
      </c>
      <c r="C35" s="334" t="s">
        <v>26</v>
      </c>
      <c r="D35" s="329">
        <v>43191</v>
      </c>
      <c r="E35" s="334" t="s">
        <v>209</v>
      </c>
      <c r="F35" s="335">
        <v>43191</v>
      </c>
      <c r="G35" s="334" t="s">
        <v>86</v>
      </c>
      <c r="H35" s="336">
        <v>0.06</v>
      </c>
      <c r="I35" s="334" t="s">
        <v>210</v>
      </c>
      <c r="J35" s="334" t="s">
        <v>203</v>
      </c>
      <c r="K35" s="334" t="s">
        <v>204</v>
      </c>
      <c r="L35" s="334" t="s">
        <v>205</v>
      </c>
      <c r="M35" s="328">
        <v>13579912405</v>
      </c>
      <c r="N35" s="335">
        <v>43191</v>
      </c>
      <c r="O35" s="328">
        <v>20</v>
      </c>
      <c r="P35" s="335">
        <f t="shared" si="0"/>
        <v>43210</v>
      </c>
      <c r="Q35" s="343" t="s">
        <v>211</v>
      </c>
      <c r="R35" s="330">
        <v>18139629203</v>
      </c>
      <c r="S35" s="344" t="s">
        <v>212</v>
      </c>
      <c r="U35" s="345" t="s">
        <v>43</v>
      </c>
      <c r="V35" s="330">
        <v>18609915861</v>
      </c>
    </row>
    <row r="36" ht="60.75" spans="1:22">
      <c r="A36" s="328" t="s">
        <v>213</v>
      </c>
      <c r="C36" s="334" t="s">
        <v>26</v>
      </c>
      <c r="D36" s="329">
        <v>43191</v>
      </c>
      <c r="E36" s="334" t="s">
        <v>214</v>
      </c>
      <c r="F36" s="335">
        <v>43191</v>
      </c>
      <c r="G36" s="334" t="s">
        <v>46</v>
      </c>
      <c r="H36" s="336">
        <v>0.06</v>
      </c>
      <c r="I36" s="334" t="s">
        <v>179</v>
      </c>
      <c r="J36" s="334" t="s">
        <v>215</v>
      </c>
      <c r="K36" s="334" t="s">
        <v>216</v>
      </c>
      <c r="L36" s="334" t="s">
        <v>217</v>
      </c>
      <c r="M36" s="328">
        <v>13319835519</v>
      </c>
      <c r="N36" s="335">
        <v>43191</v>
      </c>
      <c r="O36" s="328">
        <v>20</v>
      </c>
      <c r="P36" s="335">
        <f t="shared" si="0"/>
        <v>43210</v>
      </c>
      <c r="Q36" s="343" t="s">
        <v>218</v>
      </c>
      <c r="R36" s="330">
        <v>13565858767</v>
      </c>
      <c r="S36" s="344" t="s">
        <v>219</v>
      </c>
      <c r="U36" s="345" t="s">
        <v>43</v>
      </c>
      <c r="V36" s="330">
        <v>18609915861</v>
      </c>
    </row>
    <row r="37" ht="40.5" spans="1:22">
      <c r="A37" s="328" t="s">
        <v>220</v>
      </c>
      <c r="C37" s="334" t="s">
        <v>26</v>
      </c>
      <c r="D37" s="329">
        <v>43191</v>
      </c>
      <c r="E37" s="334" t="s">
        <v>221</v>
      </c>
      <c r="F37" s="335">
        <v>43191</v>
      </c>
      <c r="G37" s="334" t="s">
        <v>46</v>
      </c>
      <c r="H37" s="336">
        <v>0.06</v>
      </c>
      <c r="I37" s="334" t="s">
        <v>179</v>
      </c>
      <c r="J37" s="334" t="s">
        <v>203</v>
      </c>
      <c r="K37" s="334" t="s">
        <v>204</v>
      </c>
      <c r="L37" s="334" t="s">
        <v>205</v>
      </c>
      <c r="M37" s="328">
        <v>13579912405</v>
      </c>
      <c r="N37" s="335">
        <v>43191</v>
      </c>
      <c r="O37" s="328">
        <v>20</v>
      </c>
      <c r="P37" s="335">
        <f t="shared" si="0"/>
        <v>43210</v>
      </c>
      <c r="Q37" s="343" t="s">
        <v>218</v>
      </c>
      <c r="R37" s="330">
        <v>13565858767</v>
      </c>
      <c r="S37" s="344" t="s">
        <v>219</v>
      </c>
      <c r="U37" s="345" t="s">
        <v>43</v>
      </c>
      <c r="V37" s="330">
        <v>18609915861</v>
      </c>
    </row>
    <row r="38" ht="60.75" spans="1:22">
      <c r="A38" s="328" t="s">
        <v>222</v>
      </c>
      <c r="C38" s="334" t="s">
        <v>26</v>
      </c>
      <c r="D38" s="329">
        <v>43191</v>
      </c>
      <c r="E38" s="334" t="s">
        <v>223</v>
      </c>
      <c r="F38" s="335">
        <v>43191</v>
      </c>
      <c r="G38" s="334" t="s">
        <v>46</v>
      </c>
      <c r="H38" s="336">
        <v>0.06</v>
      </c>
      <c r="I38" s="334" t="s">
        <v>224</v>
      </c>
      <c r="J38" s="334" t="s">
        <v>225</v>
      </c>
      <c r="K38" s="334" t="s">
        <v>226</v>
      </c>
      <c r="L38" s="334" t="s">
        <v>227</v>
      </c>
      <c r="M38" s="328">
        <v>18699437327</v>
      </c>
      <c r="N38" s="335">
        <v>43191</v>
      </c>
      <c r="O38" s="328">
        <v>20</v>
      </c>
      <c r="P38" s="335">
        <f t="shared" si="0"/>
        <v>43210</v>
      </c>
      <c r="Q38" s="343" t="s">
        <v>103</v>
      </c>
      <c r="R38" s="330">
        <v>13319863496</v>
      </c>
      <c r="S38" s="344" t="s">
        <v>228</v>
      </c>
      <c r="U38" s="345" t="s">
        <v>43</v>
      </c>
      <c r="V38" s="330">
        <v>18609915861</v>
      </c>
    </row>
    <row r="39" ht="81" spans="1:22">
      <c r="A39" s="328" t="s">
        <v>229</v>
      </c>
      <c r="C39" s="334" t="s">
        <v>26</v>
      </c>
      <c r="D39" s="329">
        <v>43191</v>
      </c>
      <c r="E39" s="334" t="s">
        <v>230</v>
      </c>
      <c r="F39" s="335">
        <v>43191</v>
      </c>
      <c r="G39" s="334" t="s">
        <v>46</v>
      </c>
      <c r="H39" s="336">
        <v>0.06</v>
      </c>
      <c r="I39" s="334" t="s">
        <v>133</v>
      </c>
      <c r="J39" s="334" t="s">
        <v>231</v>
      </c>
      <c r="K39" s="334" t="s">
        <v>204</v>
      </c>
      <c r="L39" s="334" t="s">
        <v>232</v>
      </c>
      <c r="M39" s="328">
        <v>18199186719</v>
      </c>
      <c r="N39" s="335">
        <v>43191</v>
      </c>
      <c r="O39" s="328">
        <v>20</v>
      </c>
      <c r="P39" s="335">
        <f t="shared" si="0"/>
        <v>43210</v>
      </c>
      <c r="Q39" s="343" t="s">
        <v>115</v>
      </c>
      <c r="R39" s="330">
        <v>15699109420</v>
      </c>
      <c r="S39" s="344" t="s">
        <v>233</v>
      </c>
      <c r="U39" s="345" t="s">
        <v>43</v>
      </c>
      <c r="V39" s="330">
        <v>18609915861</v>
      </c>
    </row>
    <row r="40" ht="101.25" spans="1:22">
      <c r="A40" s="328" t="s">
        <v>234</v>
      </c>
      <c r="B40" s="328">
        <v>2018026</v>
      </c>
      <c r="C40" s="334" t="s">
        <v>26</v>
      </c>
      <c r="D40" s="329">
        <v>43252</v>
      </c>
      <c r="E40" s="334" t="s">
        <v>235</v>
      </c>
      <c r="F40" s="335">
        <v>43250</v>
      </c>
      <c r="G40" s="334" t="s">
        <v>46</v>
      </c>
      <c r="H40" s="328" t="s">
        <v>236</v>
      </c>
      <c r="I40" s="334" t="s">
        <v>237</v>
      </c>
      <c r="J40" s="334" t="s">
        <v>238</v>
      </c>
      <c r="K40" s="334" t="s">
        <v>135</v>
      </c>
      <c r="L40" s="334" t="s">
        <v>136</v>
      </c>
      <c r="M40" s="328">
        <v>13909910992</v>
      </c>
      <c r="N40" s="335">
        <v>43252</v>
      </c>
      <c r="O40" s="328">
        <v>10</v>
      </c>
      <c r="P40" s="335">
        <f t="shared" si="0"/>
        <v>43261</v>
      </c>
      <c r="Q40" s="343" t="s">
        <v>239</v>
      </c>
      <c r="R40" s="330">
        <v>13579999708</v>
      </c>
      <c r="S40" s="344" t="s">
        <v>240</v>
      </c>
      <c r="U40" s="345" t="s">
        <v>43</v>
      </c>
      <c r="V40" s="330">
        <v>18609915861</v>
      </c>
    </row>
    <row r="41" ht="81" spans="1:22">
      <c r="A41" s="328" t="s">
        <v>241</v>
      </c>
      <c r="B41" s="328">
        <v>2018027</v>
      </c>
      <c r="C41" s="334" t="s">
        <v>26</v>
      </c>
      <c r="D41" s="329">
        <v>43252</v>
      </c>
      <c r="E41" s="334" t="s">
        <v>242</v>
      </c>
      <c r="F41" s="335">
        <v>43250</v>
      </c>
      <c r="G41" s="334" t="s">
        <v>46</v>
      </c>
      <c r="H41" s="328" t="s">
        <v>243</v>
      </c>
      <c r="I41" s="334" t="s">
        <v>237</v>
      </c>
      <c r="J41" s="334" t="s">
        <v>244</v>
      </c>
      <c r="K41" s="334" t="s">
        <v>135</v>
      </c>
      <c r="L41" s="334" t="s">
        <v>136</v>
      </c>
      <c r="M41" s="328">
        <v>13909910992</v>
      </c>
      <c r="N41" s="335">
        <v>43252</v>
      </c>
      <c r="O41" s="328">
        <v>10</v>
      </c>
      <c r="P41" s="335">
        <f t="shared" si="0"/>
        <v>43261</v>
      </c>
      <c r="Q41" s="343" t="s">
        <v>239</v>
      </c>
      <c r="R41" s="330">
        <v>13579999708</v>
      </c>
      <c r="S41" s="344" t="s">
        <v>240</v>
      </c>
      <c r="U41" s="345" t="s">
        <v>43</v>
      </c>
      <c r="V41" s="330">
        <v>18609915861</v>
      </c>
    </row>
    <row r="42" ht="60.75" spans="1:22">
      <c r="A42" s="328" t="s">
        <v>245</v>
      </c>
      <c r="B42" s="328">
        <v>2018028</v>
      </c>
      <c r="C42" s="334" t="s">
        <v>26</v>
      </c>
      <c r="D42" s="329">
        <v>43252</v>
      </c>
      <c r="E42" s="334" t="s">
        <v>246</v>
      </c>
      <c r="F42" s="335">
        <v>43250</v>
      </c>
      <c r="G42" s="334" t="s">
        <v>46</v>
      </c>
      <c r="H42" s="328" t="s">
        <v>247</v>
      </c>
      <c r="I42" s="334" t="s">
        <v>118</v>
      </c>
      <c r="J42" s="334" t="s">
        <v>248</v>
      </c>
      <c r="K42" s="334" t="s">
        <v>249</v>
      </c>
      <c r="L42" s="334" t="s">
        <v>250</v>
      </c>
      <c r="M42" s="328">
        <v>13579226787</v>
      </c>
      <c r="N42" s="335">
        <v>43255</v>
      </c>
      <c r="O42" s="328">
        <v>5</v>
      </c>
      <c r="P42" s="335">
        <f t="shared" si="0"/>
        <v>43259</v>
      </c>
      <c r="Q42" s="343" t="s">
        <v>251</v>
      </c>
      <c r="R42" s="330">
        <v>18999206733</v>
      </c>
      <c r="S42" s="344" t="s">
        <v>192</v>
      </c>
      <c r="T42" s="331">
        <v>19620.87</v>
      </c>
      <c r="U42" s="345" t="s">
        <v>43</v>
      </c>
      <c r="V42" s="330">
        <v>18609915861</v>
      </c>
    </row>
    <row r="43" ht="60.75" spans="1:22">
      <c r="A43" s="328" t="s">
        <v>252</v>
      </c>
      <c r="B43" s="328">
        <v>2018029</v>
      </c>
      <c r="C43" s="334" t="s">
        <v>26</v>
      </c>
      <c r="D43" s="329">
        <v>43252</v>
      </c>
      <c r="E43" s="334" t="s">
        <v>253</v>
      </c>
      <c r="F43" s="335">
        <v>43250</v>
      </c>
      <c r="G43" s="334" t="s">
        <v>46</v>
      </c>
      <c r="H43" s="328" t="s">
        <v>29</v>
      </c>
      <c r="I43" s="334" t="s">
        <v>133</v>
      </c>
      <c r="J43" s="334" t="s">
        <v>254</v>
      </c>
      <c r="K43" s="334" t="s">
        <v>255</v>
      </c>
      <c r="L43" s="334" t="s">
        <v>256</v>
      </c>
      <c r="M43" s="328">
        <v>13809915185</v>
      </c>
      <c r="N43" s="335">
        <v>43228</v>
      </c>
      <c r="O43" s="328">
        <v>5</v>
      </c>
      <c r="P43" s="335">
        <f t="shared" si="0"/>
        <v>43232</v>
      </c>
      <c r="Q43" s="343" t="s">
        <v>103</v>
      </c>
      <c r="R43" s="330">
        <v>13319863496</v>
      </c>
      <c r="S43" s="344" t="s">
        <v>42</v>
      </c>
      <c r="U43" s="345" t="s">
        <v>43</v>
      </c>
      <c r="V43" s="330">
        <v>18609915861</v>
      </c>
    </row>
    <row r="44" ht="60.75" spans="1:22">
      <c r="A44" s="328" t="s">
        <v>257</v>
      </c>
      <c r="C44" s="334" t="s">
        <v>26</v>
      </c>
      <c r="D44" s="329">
        <v>43252</v>
      </c>
      <c r="E44" s="334" t="s">
        <v>258</v>
      </c>
      <c r="F44" s="335">
        <v>43250</v>
      </c>
      <c r="G44" s="334" t="s">
        <v>46</v>
      </c>
      <c r="H44" s="336">
        <v>0.06</v>
      </c>
      <c r="I44" s="334" t="s">
        <v>259</v>
      </c>
      <c r="J44" s="334" t="s">
        <v>203</v>
      </c>
      <c r="K44" s="334" t="s">
        <v>204</v>
      </c>
      <c r="L44" s="334" t="s">
        <v>205</v>
      </c>
      <c r="M44" s="328">
        <v>13579912405</v>
      </c>
      <c r="N44" s="335">
        <v>43252</v>
      </c>
      <c r="O44" s="328">
        <v>20</v>
      </c>
      <c r="P44" s="335">
        <f t="shared" si="0"/>
        <v>43271</v>
      </c>
      <c r="Q44" s="343" t="s">
        <v>260</v>
      </c>
      <c r="R44" s="330">
        <v>13565405639</v>
      </c>
      <c r="S44" s="344" t="s">
        <v>261</v>
      </c>
      <c r="U44" s="345" t="s">
        <v>43</v>
      </c>
      <c r="V44" s="330">
        <v>18609915861</v>
      </c>
    </row>
    <row r="45" ht="60.75" spans="1:22">
      <c r="A45" s="328" t="s">
        <v>262</v>
      </c>
      <c r="B45" s="328">
        <v>2018030</v>
      </c>
      <c r="C45" s="334" t="s">
        <v>26</v>
      </c>
      <c r="D45" s="329">
        <v>43252</v>
      </c>
      <c r="E45" s="334" t="s">
        <v>263</v>
      </c>
      <c r="F45" s="335">
        <v>43250</v>
      </c>
      <c r="G45" s="334" t="s">
        <v>46</v>
      </c>
      <c r="H45" s="328" t="s">
        <v>264</v>
      </c>
      <c r="I45" s="334" t="s">
        <v>265</v>
      </c>
      <c r="J45" s="334" t="s">
        <v>266</v>
      </c>
      <c r="K45" s="334" t="s">
        <v>255</v>
      </c>
      <c r="L45" s="334" t="s">
        <v>256</v>
      </c>
      <c r="M45" s="328">
        <v>13809915185</v>
      </c>
      <c r="N45" s="335">
        <v>43252</v>
      </c>
      <c r="O45" s="328">
        <v>10</v>
      </c>
      <c r="P45" s="335">
        <f t="shared" si="0"/>
        <v>43261</v>
      </c>
      <c r="Q45" s="343" t="s">
        <v>267</v>
      </c>
      <c r="R45" s="330">
        <v>13899858531</v>
      </c>
      <c r="S45" s="344" t="s">
        <v>268</v>
      </c>
      <c r="U45" s="345" t="s">
        <v>43</v>
      </c>
      <c r="V45" s="330">
        <v>18609915861</v>
      </c>
    </row>
    <row r="46" ht="60.75" spans="1:22">
      <c r="A46" s="328" t="s">
        <v>269</v>
      </c>
      <c r="B46" s="328">
        <v>2018031</v>
      </c>
      <c r="C46" s="334" t="s">
        <v>26</v>
      </c>
      <c r="D46" s="329">
        <v>43252</v>
      </c>
      <c r="E46" s="334" t="s">
        <v>270</v>
      </c>
      <c r="F46" s="335">
        <v>43250</v>
      </c>
      <c r="G46" s="334" t="s">
        <v>46</v>
      </c>
      <c r="H46" s="328" t="s">
        <v>29</v>
      </c>
      <c r="I46" s="334" t="s">
        <v>133</v>
      </c>
      <c r="J46" s="334" t="s">
        <v>271</v>
      </c>
      <c r="K46" s="334" t="s">
        <v>164</v>
      </c>
      <c r="L46" s="334" t="s">
        <v>165</v>
      </c>
      <c r="M46" s="328">
        <v>13899930083</v>
      </c>
      <c r="N46" s="335">
        <v>43252</v>
      </c>
      <c r="O46" s="328">
        <v>20</v>
      </c>
      <c r="P46" s="335">
        <f t="shared" si="0"/>
        <v>43271</v>
      </c>
      <c r="Q46" s="343" t="s">
        <v>115</v>
      </c>
      <c r="R46" s="330">
        <v>15699109420</v>
      </c>
      <c r="S46" s="344" t="s">
        <v>42</v>
      </c>
      <c r="U46" s="345" t="s">
        <v>43</v>
      </c>
      <c r="V46" s="330">
        <v>18609915861</v>
      </c>
    </row>
    <row r="47" ht="60.75" spans="1:22">
      <c r="A47" s="328" t="s">
        <v>272</v>
      </c>
      <c r="B47" s="328">
        <v>2018032</v>
      </c>
      <c r="C47" s="334" t="s">
        <v>26</v>
      </c>
      <c r="D47" s="329">
        <v>43252</v>
      </c>
      <c r="E47" s="334" t="s">
        <v>273</v>
      </c>
      <c r="F47" s="335">
        <v>43250</v>
      </c>
      <c r="G47" s="334" t="s">
        <v>28</v>
      </c>
      <c r="H47" s="328" t="s">
        <v>274</v>
      </c>
      <c r="I47" s="334" t="s">
        <v>133</v>
      </c>
      <c r="J47" s="334" t="s">
        <v>275</v>
      </c>
      <c r="K47" s="334" t="s">
        <v>276</v>
      </c>
      <c r="L47" s="334" t="s">
        <v>277</v>
      </c>
      <c r="M47" s="328">
        <v>15099188016</v>
      </c>
      <c r="N47" s="335">
        <v>43252</v>
      </c>
      <c r="O47" s="328">
        <v>5</v>
      </c>
      <c r="P47" s="335">
        <f t="shared" si="0"/>
        <v>43256</v>
      </c>
      <c r="Q47" s="343" t="s">
        <v>278</v>
      </c>
      <c r="R47" s="330">
        <v>13999224976</v>
      </c>
      <c r="S47" s="344" t="s">
        <v>42</v>
      </c>
      <c r="U47" s="345" t="s">
        <v>43</v>
      </c>
      <c r="V47" s="330">
        <v>18609915861</v>
      </c>
    </row>
    <row r="48" ht="60.75" spans="1:22">
      <c r="A48" s="328" t="s">
        <v>279</v>
      </c>
      <c r="C48" s="334" t="s">
        <v>26</v>
      </c>
      <c r="D48" s="329">
        <v>43252</v>
      </c>
      <c r="E48" s="334" t="s">
        <v>280</v>
      </c>
      <c r="F48" s="335">
        <v>43250</v>
      </c>
      <c r="G48" s="334" t="s">
        <v>46</v>
      </c>
      <c r="H48" s="336">
        <v>0.06</v>
      </c>
      <c r="I48" s="334" t="s">
        <v>133</v>
      </c>
      <c r="J48" s="334" t="s">
        <v>215</v>
      </c>
      <c r="K48" s="334" t="s">
        <v>281</v>
      </c>
      <c r="L48" s="334" t="s">
        <v>282</v>
      </c>
      <c r="M48" s="328">
        <v>18199818545</v>
      </c>
      <c r="N48" s="335">
        <v>43252</v>
      </c>
      <c r="O48" s="328">
        <v>10</v>
      </c>
      <c r="P48" s="335">
        <f t="shared" si="0"/>
        <v>43261</v>
      </c>
      <c r="Q48" s="343" t="s">
        <v>283</v>
      </c>
      <c r="R48" s="330">
        <v>13999935832</v>
      </c>
      <c r="S48" s="344" t="s">
        <v>42</v>
      </c>
      <c r="U48" s="345" t="s">
        <v>43</v>
      </c>
      <c r="V48" s="330">
        <v>18609915861</v>
      </c>
    </row>
    <row r="49" ht="60.75" spans="1:22">
      <c r="A49" s="328" t="s">
        <v>284</v>
      </c>
      <c r="C49" s="334" t="s">
        <v>26</v>
      </c>
      <c r="D49" s="329">
        <v>43252</v>
      </c>
      <c r="E49" s="334" t="s">
        <v>285</v>
      </c>
      <c r="F49" s="335">
        <v>43250</v>
      </c>
      <c r="G49" s="334" t="s">
        <v>28</v>
      </c>
      <c r="H49" s="336">
        <v>0.07</v>
      </c>
      <c r="I49" s="334" t="s">
        <v>179</v>
      </c>
      <c r="J49" s="334" t="s">
        <v>286</v>
      </c>
      <c r="K49" s="334" t="s">
        <v>204</v>
      </c>
      <c r="L49" s="334" t="s">
        <v>232</v>
      </c>
      <c r="M49" s="328">
        <v>18199186719</v>
      </c>
      <c r="N49" s="335">
        <v>43252</v>
      </c>
      <c r="O49" s="328">
        <v>10</v>
      </c>
      <c r="P49" s="335">
        <f t="shared" si="0"/>
        <v>43261</v>
      </c>
      <c r="Q49" s="343" t="s">
        <v>218</v>
      </c>
      <c r="R49" s="330">
        <v>13565858767</v>
      </c>
      <c r="S49" s="344" t="s">
        <v>219</v>
      </c>
      <c r="U49" s="345" t="s">
        <v>43</v>
      </c>
      <c r="V49" s="330">
        <v>18609915861</v>
      </c>
    </row>
    <row r="50" s="327" customFormat="1" ht="60.75" spans="1:22">
      <c r="A50" s="327" t="s">
        <v>287</v>
      </c>
      <c r="B50" s="327">
        <v>2017028</v>
      </c>
      <c r="C50" s="337" t="s">
        <v>26</v>
      </c>
      <c r="D50" s="338">
        <v>42863</v>
      </c>
      <c r="E50" s="337" t="s">
        <v>288</v>
      </c>
      <c r="F50" s="339">
        <v>42863</v>
      </c>
      <c r="G50" s="337" t="s">
        <v>46</v>
      </c>
      <c r="H50" s="327" t="s">
        <v>289</v>
      </c>
      <c r="I50" s="337" t="s">
        <v>290</v>
      </c>
      <c r="J50" s="337" t="s">
        <v>291</v>
      </c>
      <c r="K50" s="337" t="s">
        <v>109</v>
      </c>
      <c r="L50" s="337" t="s">
        <v>110</v>
      </c>
      <c r="M50" s="327">
        <v>18999996826</v>
      </c>
      <c r="N50" s="339">
        <v>42863</v>
      </c>
      <c r="O50" s="327">
        <v>7</v>
      </c>
      <c r="P50" s="339">
        <f t="shared" si="0"/>
        <v>42869</v>
      </c>
      <c r="Q50" s="346" t="s">
        <v>111</v>
      </c>
      <c r="R50" s="347">
        <v>18963817748</v>
      </c>
      <c r="S50" s="348" t="s">
        <v>181</v>
      </c>
      <c r="T50" s="349"/>
      <c r="U50" s="350" t="s">
        <v>36</v>
      </c>
      <c r="V50" s="347">
        <v>13899929098</v>
      </c>
    </row>
    <row r="51" s="327" customFormat="1" ht="81" spans="1:22">
      <c r="A51" s="327" t="s">
        <v>292</v>
      </c>
      <c r="B51" s="327">
        <v>2017039</v>
      </c>
      <c r="C51" s="337" t="s">
        <v>26</v>
      </c>
      <c r="D51" s="338">
        <v>42926</v>
      </c>
      <c r="E51" s="337" t="s">
        <v>293</v>
      </c>
      <c r="F51" s="339">
        <v>42926</v>
      </c>
      <c r="G51" s="337" t="s">
        <v>46</v>
      </c>
      <c r="H51" s="327" t="s">
        <v>55</v>
      </c>
      <c r="I51" s="337" t="s">
        <v>290</v>
      </c>
      <c r="J51" s="337" t="s">
        <v>294</v>
      </c>
      <c r="K51" s="337" t="s">
        <v>109</v>
      </c>
      <c r="L51" s="337" t="s">
        <v>110</v>
      </c>
      <c r="M51" s="327">
        <v>18999996826</v>
      </c>
      <c r="N51" s="339">
        <v>42926</v>
      </c>
      <c r="O51" s="327">
        <v>7</v>
      </c>
      <c r="P51" s="339">
        <f t="shared" si="0"/>
        <v>42932</v>
      </c>
      <c r="Q51" s="346" t="s">
        <v>111</v>
      </c>
      <c r="R51" s="347">
        <v>18963817748</v>
      </c>
      <c r="S51" s="348" t="s">
        <v>181</v>
      </c>
      <c r="T51" s="349"/>
      <c r="U51" s="350" t="s">
        <v>36</v>
      </c>
      <c r="V51" s="347">
        <v>13899929098</v>
      </c>
    </row>
    <row r="52" s="327" customFormat="1" ht="60.75" spans="1:23">
      <c r="A52" s="327" t="s">
        <v>295</v>
      </c>
      <c r="B52" s="327">
        <v>2017065</v>
      </c>
      <c r="C52" s="337" t="s">
        <v>26</v>
      </c>
      <c r="D52" s="338">
        <v>43003</v>
      </c>
      <c r="E52" s="337" t="s">
        <v>296</v>
      </c>
      <c r="F52" s="339">
        <v>43003</v>
      </c>
      <c r="G52" s="337" t="s">
        <v>46</v>
      </c>
      <c r="H52" s="327" t="s">
        <v>169</v>
      </c>
      <c r="I52" s="337" t="s">
        <v>290</v>
      </c>
      <c r="J52" s="337" t="s">
        <v>297</v>
      </c>
      <c r="K52" s="337" t="s">
        <v>109</v>
      </c>
      <c r="L52" s="337" t="s">
        <v>110</v>
      </c>
      <c r="M52" s="327">
        <v>18999996826</v>
      </c>
      <c r="N52" s="339">
        <v>43003</v>
      </c>
      <c r="O52" s="327">
        <v>7</v>
      </c>
      <c r="P52" s="339">
        <f t="shared" si="0"/>
        <v>43009</v>
      </c>
      <c r="Q52" s="346" t="s">
        <v>111</v>
      </c>
      <c r="R52" s="347">
        <v>18963817748</v>
      </c>
      <c r="S52" s="348" t="s">
        <v>181</v>
      </c>
      <c r="T52" s="349"/>
      <c r="U52" s="350" t="s">
        <v>36</v>
      </c>
      <c r="V52" s="347">
        <v>13899929098</v>
      </c>
      <c r="W52" s="327">
        <v>27832.39</v>
      </c>
    </row>
    <row r="53" s="327" customFormat="1" ht="60.75" spans="1:22">
      <c r="A53" s="327" t="s">
        <v>298</v>
      </c>
      <c r="B53" s="327">
        <v>2017066</v>
      </c>
      <c r="C53" s="337" t="s">
        <v>26</v>
      </c>
      <c r="D53" s="338">
        <v>43038</v>
      </c>
      <c r="E53" s="337" t="s">
        <v>299</v>
      </c>
      <c r="F53" s="339">
        <v>43038</v>
      </c>
      <c r="G53" s="337" t="s">
        <v>46</v>
      </c>
      <c r="H53" s="327" t="s">
        <v>300</v>
      </c>
      <c r="I53" s="337" t="s">
        <v>179</v>
      </c>
      <c r="J53" s="337" t="s">
        <v>301</v>
      </c>
      <c r="K53" s="337" t="s">
        <v>164</v>
      </c>
      <c r="L53" s="337" t="s">
        <v>165</v>
      </c>
      <c r="M53" s="327">
        <v>13899930083</v>
      </c>
      <c r="N53" s="339">
        <v>43026</v>
      </c>
      <c r="O53" s="327">
        <v>7</v>
      </c>
      <c r="P53" s="339">
        <f t="shared" si="0"/>
        <v>43032</v>
      </c>
      <c r="Q53" s="346" t="s">
        <v>218</v>
      </c>
      <c r="R53" s="347">
        <v>13565858767</v>
      </c>
      <c r="S53" s="348" t="s">
        <v>302</v>
      </c>
      <c r="T53" s="349"/>
      <c r="U53" s="350" t="s">
        <v>36</v>
      </c>
      <c r="V53" s="347">
        <v>13899929098</v>
      </c>
    </row>
    <row r="54" ht="40.5" spans="1:22">
      <c r="A54" s="328" t="s">
        <v>303</v>
      </c>
      <c r="B54" s="328">
        <v>2017054</v>
      </c>
      <c r="C54" s="334" t="s">
        <v>26</v>
      </c>
      <c r="D54" s="329">
        <v>43009</v>
      </c>
      <c r="E54" s="334" t="s">
        <v>304</v>
      </c>
      <c r="F54" s="335">
        <v>43003</v>
      </c>
      <c r="G54" s="334" t="s">
        <v>305</v>
      </c>
      <c r="H54" s="328" t="s">
        <v>29</v>
      </c>
      <c r="I54" s="334" t="s">
        <v>48</v>
      </c>
      <c r="J54" s="334" t="s">
        <v>304</v>
      </c>
      <c r="K54" s="334" t="s">
        <v>65</v>
      </c>
      <c r="L54" s="334" t="s">
        <v>66</v>
      </c>
      <c r="M54" s="328">
        <v>18375852721</v>
      </c>
      <c r="N54" s="335">
        <v>43009</v>
      </c>
      <c r="O54" s="328">
        <v>92</v>
      </c>
      <c r="P54" s="335">
        <f t="shared" si="0"/>
        <v>43100</v>
      </c>
      <c r="Q54" s="343" t="s">
        <v>36</v>
      </c>
      <c r="R54" s="330">
        <v>13899929098</v>
      </c>
      <c r="S54" s="344" t="s">
        <v>35</v>
      </c>
      <c r="T54" s="331">
        <v>47999.89</v>
      </c>
      <c r="U54" s="345" t="s">
        <v>36</v>
      </c>
      <c r="V54" s="330">
        <v>13899929098</v>
      </c>
    </row>
    <row r="55" ht="60.75" spans="1:22">
      <c r="A55" s="328" t="s">
        <v>306</v>
      </c>
      <c r="B55" s="328">
        <v>2017037</v>
      </c>
      <c r="C55" s="334" t="s">
        <v>26</v>
      </c>
      <c r="D55" s="329">
        <v>42927</v>
      </c>
      <c r="E55" s="334" t="s">
        <v>307</v>
      </c>
      <c r="F55" s="335">
        <v>42926</v>
      </c>
      <c r="G55" s="334" t="s">
        <v>28</v>
      </c>
      <c r="H55" s="328" t="s">
        <v>29</v>
      </c>
      <c r="I55" s="334" t="s">
        <v>48</v>
      </c>
      <c r="J55" s="334" t="s">
        <v>308</v>
      </c>
      <c r="K55" s="334" t="s">
        <v>109</v>
      </c>
      <c r="L55" s="334" t="s">
        <v>309</v>
      </c>
      <c r="M55" s="328">
        <v>18199887119</v>
      </c>
      <c r="N55" s="335">
        <v>42926</v>
      </c>
      <c r="O55" s="328">
        <v>15</v>
      </c>
      <c r="P55" s="335">
        <f t="shared" si="0"/>
        <v>42940</v>
      </c>
      <c r="Q55" s="343" t="s">
        <v>310</v>
      </c>
      <c r="R55" s="330">
        <v>13609958298</v>
      </c>
      <c r="S55" s="344" t="s">
        <v>35</v>
      </c>
      <c r="T55" s="331">
        <v>34733.47</v>
      </c>
      <c r="U55" s="345" t="s">
        <v>36</v>
      </c>
      <c r="V55" s="330">
        <v>13899929098</v>
      </c>
    </row>
    <row r="56" ht="60.75" spans="1:22">
      <c r="A56" s="328" t="s">
        <v>311</v>
      </c>
      <c r="B56" s="328">
        <v>2018049</v>
      </c>
      <c r="C56" s="334" t="s">
        <v>26</v>
      </c>
      <c r="D56" s="329">
        <v>43280</v>
      </c>
      <c r="E56" s="334" t="s">
        <v>312</v>
      </c>
      <c r="F56" s="335">
        <v>43279</v>
      </c>
      <c r="G56" s="334" t="s">
        <v>46</v>
      </c>
      <c r="H56" s="336" t="s">
        <v>313</v>
      </c>
      <c r="I56" s="334" t="s">
        <v>133</v>
      </c>
      <c r="J56" s="334" t="s">
        <v>314</v>
      </c>
      <c r="K56" s="334" t="s">
        <v>315</v>
      </c>
      <c r="L56" s="334" t="s">
        <v>51</v>
      </c>
      <c r="M56" s="328">
        <v>13999853503</v>
      </c>
      <c r="N56" s="335">
        <v>43282</v>
      </c>
      <c r="O56" s="328">
        <v>10</v>
      </c>
      <c r="P56" s="335">
        <f t="shared" si="0"/>
        <v>43291</v>
      </c>
      <c r="Q56" s="343" t="s">
        <v>142</v>
      </c>
      <c r="R56" s="330">
        <v>13079953936</v>
      </c>
      <c r="S56" s="344" t="s">
        <v>192</v>
      </c>
      <c r="U56" s="345" t="s">
        <v>43</v>
      </c>
      <c r="V56" s="330">
        <v>18609915861</v>
      </c>
    </row>
    <row r="57" ht="40.5" spans="1:22">
      <c r="A57" s="328" t="s">
        <v>316</v>
      </c>
      <c r="C57" s="334" t="s">
        <v>26</v>
      </c>
      <c r="D57" s="329">
        <v>43303</v>
      </c>
      <c r="E57" s="334" t="s">
        <v>317</v>
      </c>
      <c r="F57" s="335">
        <v>43302</v>
      </c>
      <c r="G57" s="334" t="s">
        <v>28</v>
      </c>
      <c r="H57" s="336">
        <v>0.06</v>
      </c>
      <c r="I57" s="334" t="s">
        <v>118</v>
      </c>
      <c r="J57" s="334" t="s">
        <v>318</v>
      </c>
      <c r="K57" s="334" t="s">
        <v>204</v>
      </c>
      <c r="L57" s="334" t="s">
        <v>232</v>
      </c>
      <c r="M57" s="328">
        <v>18199186719</v>
      </c>
      <c r="N57" s="335">
        <v>43303</v>
      </c>
      <c r="O57" s="328">
        <v>10</v>
      </c>
      <c r="P57" s="335">
        <f t="shared" si="0"/>
        <v>43312</v>
      </c>
      <c r="Q57" s="343" t="s">
        <v>278</v>
      </c>
      <c r="R57" s="330">
        <v>13999224976</v>
      </c>
      <c r="S57" s="344" t="s">
        <v>192</v>
      </c>
      <c r="U57" s="345" t="s">
        <v>43</v>
      </c>
      <c r="V57" s="330">
        <v>18609915861</v>
      </c>
    </row>
    <row r="58" ht="40.5" spans="1:22">
      <c r="A58" s="328" t="s">
        <v>319</v>
      </c>
      <c r="B58" s="328">
        <v>2018051</v>
      </c>
      <c r="C58" s="334" t="s">
        <v>26</v>
      </c>
      <c r="D58" s="329">
        <v>43328</v>
      </c>
      <c r="E58" s="334" t="s">
        <v>320</v>
      </c>
      <c r="F58" s="335">
        <v>43327</v>
      </c>
      <c r="G58" s="334" t="s">
        <v>46</v>
      </c>
      <c r="H58" s="336" t="s">
        <v>55</v>
      </c>
      <c r="I58" s="334" t="s">
        <v>179</v>
      </c>
      <c r="J58" s="334" t="s">
        <v>321</v>
      </c>
      <c r="K58" s="334" t="s">
        <v>190</v>
      </c>
      <c r="L58" s="334" t="s">
        <v>322</v>
      </c>
      <c r="M58" s="328">
        <v>13609911823</v>
      </c>
      <c r="N58" s="335">
        <v>43328</v>
      </c>
      <c r="O58" s="328">
        <v>10</v>
      </c>
      <c r="P58" s="335">
        <f t="shared" si="0"/>
        <v>43337</v>
      </c>
      <c r="Q58" s="343" t="s">
        <v>218</v>
      </c>
      <c r="R58" s="330">
        <v>13565858767</v>
      </c>
      <c r="S58" s="344" t="s">
        <v>219</v>
      </c>
      <c r="U58" s="345" t="s">
        <v>43</v>
      </c>
      <c r="V58" s="330">
        <v>18609915861</v>
      </c>
    </row>
    <row r="59" ht="60.75" spans="1:22">
      <c r="A59" s="328" t="s">
        <v>323</v>
      </c>
      <c r="B59" s="328">
        <v>2018052</v>
      </c>
      <c r="C59" s="334" t="s">
        <v>26</v>
      </c>
      <c r="D59" s="329">
        <v>43328</v>
      </c>
      <c r="E59" s="334" t="s">
        <v>324</v>
      </c>
      <c r="F59" s="335">
        <v>43327</v>
      </c>
      <c r="G59" s="334" t="s">
        <v>46</v>
      </c>
      <c r="H59" s="336" t="s">
        <v>29</v>
      </c>
      <c r="I59" s="334" t="s">
        <v>325</v>
      </c>
      <c r="J59" s="334" t="s">
        <v>326</v>
      </c>
      <c r="K59" s="334" t="s">
        <v>327</v>
      </c>
      <c r="L59" s="334" t="s">
        <v>328</v>
      </c>
      <c r="M59" s="328">
        <v>18999103693</v>
      </c>
      <c r="N59" s="335">
        <v>43328</v>
      </c>
      <c r="O59" s="328">
        <v>10</v>
      </c>
      <c r="P59" s="335">
        <f t="shared" si="0"/>
        <v>43337</v>
      </c>
      <c r="Q59" s="343" t="s">
        <v>329</v>
      </c>
      <c r="R59" s="330">
        <v>13629900732</v>
      </c>
      <c r="S59" s="344" t="s">
        <v>192</v>
      </c>
      <c r="U59" s="345" t="s">
        <v>43</v>
      </c>
      <c r="V59" s="330">
        <v>18609915861</v>
      </c>
    </row>
    <row r="60" ht="81" spans="1:22">
      <c r="A60" s="328" t="s">
        <v>330</v>
      </c>
      <c r="B60" s="328">
        <v>2018053</v>
      </c>
      <c r="C60" s="334" t="s">
        <v>26</v>
      </c>
      <c r="D60" s="329">
        <v>43328</v>
      </c>
      <c r="E60" s="334" t="s">
        <v>331</v>
      </c>
      <c r="F60" s="335">
        <v>43327</v>
      </c>
      <c r="G60" s="334" t="s">
        <v>46</v>
      </c>
      <c r="H60" s="336" t="s">
        <v>332</v>
      </c>
      <c r="I60" s="334" t="s">
        <v>77</v>
      </c>
      <c r="J60" s="334" t="s">
        <v>333</v>
      </c>
      <c r="K60" s="334" t="s">
        <v>334</v>
      </c>
      <c r="L60" s="334" t="s">
        <v>335</v>
      </c>
      <c r="M60" s="328">
        <v>13999196218</v>
      </c>
      <c r="N60" s="335">
        <v>43328</v>
      </c>
      <c r="O60" s="328">
        <v>10</v>
      </c>
      <c r="P60" s="335">
        <f t="shared" si="0"/>
        <v>43337</v>
      </c>
      <c r="Q60" s="343" t="s">
        <v>336</v>
      </c>
      <c r="R60" s="330">
        <v>13609955091</v>
      </c>
      <c r="S60" s="344" t="s">
        <v>337</v>
      </c>
      <c r="U60" s="345" t="s">
        <v>43</v>
      </c>
      <c r="V60" s="330">
        <v>18609915861</v>
      </c>
    </row>
    <row r="61" ht="60.75" spans="1:22">
      <c r="A61" s="328" t="s">
        <v>338</v>
      </c>
      <c r="B61" s="328">
        <v>2018054</v>
      </c>
      <c r="C61" s="334" t="s">
        <v>26</v>
      </c>
      <c r="D61" s="329">
        <v>43381</v>
      </c>
      <c r="E61" s="334" t="s">
        <v>339</v>
      </c>
      <c r="F61" s="335">
        <v>43381</v>
      </c>
      <c r="G61" s="334" t="s">
        <v>46</v>
      </c>
      <c r="H61" s="336" t="s">
        <v>313</v>
      </c>
      <c r="I61" s="334" t="s">
        <v>325</v>
      </c>
      <c r="J61" s="334" t="s">
        <v>340</v>
      </c>
      <c r="K61" s="334" t="s">
        <v>164</v>
      </c>
      <c r="L61" s="334" t="s">
        <v>165</v>
      </c>
      <c r="M61" s="328">
        <v>13899930083</v>
      </c>
      <c r="N61" s="335">
        <v>43381</v>
      </c>
      <c r="O61" s="328">
        <v>7</v>
      </c>
      <c r="P61" s="335">
        <f t="shared" si="0"/>
        <v>43387</v>
      </c>
      <c r="Q61" s="343" t="s">
        <v>336</v>
      </c>
      <c r="R61" s="330">
        <v>13609955091</v>
      </c>
      <c r="S61" s="344" t="s">
        <v>337</v>
      </c>
      <c r="U61" s="345" t="s">
        <v>43</v>
      </c>
      <c r="V61" s="330">
        <v>18609915861</v>
      </c>
    </row>
    <row r="62" ht="60.75" spans="1:22">
      <c r="A62" s="328" t="s">
        <v>341</v>
      </c>
      <c r="B62" s="328">
        <v>2018055</v>
      </c>
      <c r="C62" s="334" t="s">
        <v>26</v>
      </c>
      <c r="D62" s="329">
        <v>43381</v>
      </c>
      <c r="E62" s="334" t="s">
        <v>342</v>
      </c>
      <c r="F62" s="335">
        <v>43178</v>
      </c>
      <c r="G62" s="334" t="s">
        <v>86</v>
      </c>
      <c r="H62" s="328" t="s">
        <v>69</v>
      </c>
      <c r="I62" s="334" t="s">
        <v>133</v>
      </c>
      <c r="J62" s="334" t="s">
        <v>343</v>
      </c>
      <c r="K62" s="334" t="s">
        <v>109</v>
      </c>
      <c r="L62" s="334" t="s">
        <v>309</v>
      </c>
      <c r="M62" s="328">
        <v>18199887119</v>
      </c>
      <c r="N62" s="335">
        <v>43381</v>
      </c>
      <c r="O62" s="328">
        <v>10</v>
      </c>
      <c r="P62" s="335">
        <f t="shared" si="0"/>
        <v>43390</v>
      </c>
      <c r="Q62" s="343" t="s">
        <v>111</v>
      </c>
      <c r="R62" s="330">
        <v>18963817748</v>
      </c>
      <c r="S62" s="344" t="s">
        <v>42</v>
      </c>
      <c r="U62" s="345" t="s">
        <v>43</v>
      </c>
      <c r="V62" s="330">
        <v>18609915861</v>
      </c>
    </row>
    <row r="63" ht="60.75" spans="1:22">
      <c r="A63" s="328" t="s">
        <v>344</v>
      </c>
      <c r="B63" s="328">
        <v>2018056</v>
      </c>
      <c r="C63" s="334" t="s">
        <v>26</v>
      </c>
      <c r="D63" s="329">
        <v>43381</v>
      </c>
      <c r="E63" s="334" t="s">
        <v>345</v>
      </c>
      <c r="F63" s="335">
        <v>43381</v>
      </c>
      <c r="G63" s="334" t="s">
        <v>346</v>
      </c>
      <c r="H63" s="328" t="s">
        <v>29</v>
      </c>
      <c r="I63" s="334" t="s">
        <v>133</v>
      </c>
      <c r="J63" s="334" t="s">
        <v>347</v>
      </c>
      <c r="K63" s="334" t="s">
        <v>135</v>
      </c>
      <c r="L63" s="334" t="s">
        <v>136</v>
      </c>
      <c r="M63" s="328">
        <v>13909910992</v>
      </c>
      <c r="N63" s="335">
        <v>43381</v>
      </c>
      <c r="O63" s="328">
        <v>7</v>
      </c>
      <c r="P63" s="335">
        <f t="shared" si="0"/>
        <v>43387</v>
      </c>
      <c r="Q63" s="343" t="s">
        <v>137</v>
      </c>
      <c r="R63" s="330">
        <v>18609912679</v>
      </c>
      <c r="S63" s="344" t="s">
        <v>42</v>
      </c>
      <c r="U63" s="343" t="s">
        <v>43</v>
      </c>
      <c r="V63" s="330">
        <v>18609915861</v>
      </c>
    </row>
    <row r="64" ht="60.75" spans="1:22">
      <c r="A64" s="328" t="s">
        <v>348</v>
      </c>
      <c r="B64" s="328">
        <v>2018057</v>
      </c>
      <c r="C64" s="334" t="s">
        <v>26</v>
      </c>
      <c r="D64" s="329">
        <v>43381</v>
      </c>
      <c r="E64" s="334" t="s">
        <v>349</v>
      </c>
      <c r="F64" s="335">
        <v>43381</v>
      </c>
      <c r="G64" s="334" t="s">
        <v>46</v>
      </c>
      <c r="H64" s="340" t="s">
        <v>350</v>
      </c>
      <c r="I64" s="334" t="s">
        <v>94</v>
      </c>
      <c r="J64" s="334" t="s">
        <v>351</v>
      </c>
      <c r="K64" s="334" t="s">
        <v>96</v>
      </c>
      <c r="L64" s="334" t="s">
        <v>97</v>
      </c>
      <c r="M64" s="328">
        <v>13699388731</v>
      </c>
      <c r="N64" s="335">
        <v>43381</v>
      </c>
      <c r="O64" s="328">
        <v>5</v>
      </c>
      <c r="P64" s="335">
        <f t="shared" si="0"/>
        <v>43385</v>
      </c>
      <c r="Q64" s="343" t="s">
        <v>352</v>
      </c>
      <c r="R64" s="330">
        <v>18999110978</v>
      </c>
      <c r="S64" s="344" t="s">
        <v>353</v>
      </c>
      <c r="U64" s="345" t="s">
        <v>43</v>
      </c>
      <c r="V64" s="330">
        <v>18609915861</v>
      </c>
    </row>
    <row r="65" ht="60.75" spans="1:22">
      <c r="A65" s="328" t="s">
        <v>354</v>
      </c>
      <c r="B65" s="328">
        <v>2018058</v>
      </c>
      <c r="C65" s="334" t="s">
        <v>26</v>
      </c>
      <c r="D65" s="329">
        <v>43381</v>
      </c>
      <c r="E65" s="334" t="s">
        <v>355</v>
      </c>
      <c r="F65" s="335">
        <v>43381</v>
      </c>
      <c r="G65" s="334" t="s">
        <v>46</v>
      </c>
      <c r="H65" s="328" t="s">
        <v>356</v>
      </c>
      <c r="I65" s="334" t="s">
        <v>357</v>
      </c>
      <c r="J65" s="334" t="s">
        <v>355</v>
      </c>
      <c r="K65" s="334" t="s">
        <v>249</v>
      </c>
      <c r="L65" s="334" t="s">
        <v>250</v>
      </c>
      <c r="M65" s="328">
        <v>13579226787</v>
      </c>
      <c r="N65" s="335">
        <v>43381</v>
      </c>
      <c r="O65" s="328">
        <v>10</v>
      </c>
      <c r="P65" s="335">
        <f t="shared" si="0"/>
        <v>43390</v>
      </c>
      <c r="Q65" s="343" t="s">
        <v>358</v>
      </c>
      <c r="R65" s="330">
        <v>15899429804</v>
      </c>
      <c r="S65" s="344" t="s">
        <v>359</v>
      </c>
      <c r="U65" s="345" t="s">
        <v>43</v>
      </c>
      <c r="V65" s="330">
        <v>18609915861</v>
      </c>
    </row>
    <row r="66" ht="60.75" spans="1:22">
      <c r="A66" s="328" t="s">
        <v>360</v>
      </c>
      <c r="B66" s="328">
        <v>2018059</v>
      </c>
      <c r="C66" s="334" t="s">
        <v>26</v>
      </c>
      <c r="D66" s="329">
        <v>43381</v>
      </c>
      <c r="E66" s="334" t="s">
        <v>361</v>
      </c>
      <c r="F66" s="335">
        <v>43381</v>
      </c>
      <c r="G66" s="334" t="s">
        <v>86</v>
      </c>
      <c r="H66" s="336" t="s">
        <v>55</v>
      </c>
      <c r="I66" s="334" t="s">
        <v>362</v>
      </c>
      <c r="J66" s="334" t="s">
        <v>363</v>
      </c>
      <c r="K66" s="334" t="s">
        <v>327</v>
      </c>
      <c r="L66" s="334" t="s">
        <v>328</v>
      </c>
      <c r="M66" s="328">
        <v>18999103693</v>
      </c>
      <c r="N66" s="335">
        <v>43381</v>
      </c>
      <c r="O66" s="328">
        <v>10</v>
      </c>
      <c r="P66" s="335">
        <f t="shared" ref="P66:P70" si="1">N66+O66-1</f>
        <v>43390</v>
      </c>
      <c r="Q66" s="343" t="s">
        <v>364</v>
      </c>
      <c r="R66" s="330">
        <v>15899236394</v>
      </c>
      <c r="S66" s="344" t="s">
        <v>365</v>
      </c>
      <c r="U66" s="345" t="s">
        <v>43</v>
      </c>
      <c r="V66" s="330">
        <v>18609915861</v>
      </c>
    </row>
    <row r="67" ht="40.5" spans="1:22">
      <c r="A67" s="328" t="s">
        <v>366</v>
      </c>
      <c r="B67" s="328">
        <v>2018060</v>
      </c>
      <c r="C67" s="334" t="s">
        <v>26</v>
      </c>
      <c r="D67" s="329">
        <v>43361</v>
      </c>
      <c r="E67" s="334" t="s">
        <v>367</v>
      </c>
      <c r="F67" s="335">
        <v>43361</v>
      </c>
      <c r="G67" s="334" t="s">
        <v>28</v>
      </c>
      <c r="H67" s="336" t="s">
        <v>356</v>
      </c>
      <c r="I67" s="334" t="s">
        <v>118</v>
      </c>
      <c r="J67" s="334" t="s">
        <v>368</v>
      </c>
      <c r="K67" s="334" t="s">
        <v>190</v>
      </c>
      <c r="L67" s="334" t="s">
        <v>369</v>
      </c>
      <c r="M67" s="328">
        <v>18324086756</v>
      </c>
      <c r="N67" s="335">
        <v>43361</v>
      </c>
      <c r="O67" s="328">
        <v>10</v>
      </c>
      <c r="P67" s="335">
        <f t="shared" si="1"/>
        <v>43370</v>
      </c>
      <c r="Q67" s="343" t="s">
        <v>370</v>
      </c>
      <c r="R67" s="330">
        <v>13899966968</v>
      </c>
      <c r="S67" s="344" t="s">
        <v>192</v>
      </c>
      <c r="U67" s="345" t="s">
        <v>43</v>
      </c>
      <c r="V67" s="330">
        <v>18609915861</v>
      </c>
    </row>
    <row r="68" ht="60.75" spans="1:22">
      <c r="A68" s="328" t="s">
        <v>371</v>
      </c>
      <c r="B68" s="328">
        <v>2018061</v>
      </c>
      <c r="C68" s="334" t="s">
        <v>26</v>
      </c>
      <c r="D68" s="329">
        <v>43361</v>
      </c>
      <c r="E68" s="334" t="s">
        <v>372</v>
      </c>
      <c r="F68" s="335">
        <v>43361</v>
      </c>
      <c r="G68" s="334" t="s">
        <v>28</v>
      </c>
      <c r="H68" s="336" t="s">
        <v>356</v>
      </c>
      <c r="I68" s="334" t="s">
        <v>118</v>
      </c>
      <c r="J68" s="334" t="s">
        <v>373</v>
      </c>
      <c r="K68" s="334" t="s">
        <v>374</v>
      </c>
      <c r="L68" s="334" t="s">
        <v>375</v>
      </c>
      <c r="M68" s="328">
        <v>13565334933</v>
      </c>
      <c r="N68" s="335">
        <v>43361</v>
      </c>
      <c r="O68" s="328">
        <v>10</v>
      </c>
      <c r="P68" s="335">
        <f t="shared" si="1"/>
        <v>43370</v>
      </c>
      <c r="Q68" s="343" t="s">
        <v>376</v>
      </c>
      <c r="R68" s="330">
        <v>13109978160</v>
      </c>
      <c r="S68" s="344" t="s">
        <v>192</v>
      </c>
      <c r="U68" s="345" t="s">
        <v>43</v>
      </c>
      <c r="V68" s="330">
        <v>18609915861</v>
      </c>
    </row>
    <row r="69" ht="40.5" spans="1:22">
      <c r="A69" s="328" t="s">
        <v>377</v>
      </c>
      <c r="B69" s="328">
        <v>2018062</v>
      </c>
      <c r="C69" s="334" t="s">
        <v>26</v>
      </c>
      <c r="D69" s="329">
        <v>43341</v>
      </c>
      <c r="E69" s="334" t="s">
        <v>378</v>
      </c>
      <c r="F69" s="335">
        <v>43341</v>
      </c>
      <c r="G69" s="334" t="s">
        <v>46</v>
      </c>
      <c r="H69" s="336" t="s">
        <v>332</v>
      </c>
      <c r="I69" s="334" t="s">
        <v>379</v>
      </c>
      <c r="J69" s="334" t="s">
        <v>380</v>
      </c>
      <c r="K69" s="334" t="s">
        <v>381</v>
      </c>
      <c r="L69" s="334" t="s">
        <v>205</v>
      </c>
      <c r="M69" s="328">
        <v>13579912405</v>
      </c>
      <c r="N69" s="335">
        <v>43341</v>
      </c>
      <c r="O69" s="328">
        <v>10</v>
      </c>
      <c r="P69" s="335">
        <f t="shared" si="1"/>
        <v>43350</v>
      </c>
      <c r="Q69" s="343" t="s">
        <v>382</v>
      </c>
      <c r="R69" s="330">
        <v>18699179919</v>
      </c>
      <c r="S69" s="344" t="s">
        <v>383</v>
      </c>
      <c r="U69" s="345" t="s">
        <v>43</v>
      </c>
      <c r="V69" s="330">
        <v>18609915861</v>
      </c>
    </row>
    <row r="70" ht="104.25" customHeight="1" spans="1:22">
      <c r="A70" s="328" t="s">
        <v>384</v>
      </c>
      <c r="B70" s="328">
        <v>2018063</v>
      </c>
      <c r="C70" s="334" t="s">
        <v>26</v>
      </c>
      <c r="D70" s="329">
        <v>43381</v>
      </c>
      <c r="E70" s="334" t="s">
        <v>385</v>
      </c>
      <c r="F70" s="335">
        <v>43381</v>
      </c>
      <c r="G70" s="334" t="s">
        <v>168</v>
      </c>
      <c r="H70" s="328" t="s">
        <v>29</v>
      </c>
      <c r="I70" s="334" t="s">
        <v>133</v>
      </c>
      <c r="J70" s="334" t="s">
        <v>386</v>
      </c>
      <c r="K70" s="334" t="s">
        <v>255</v>
      </c>
      <c r="L70" s="334" t="s">
        <v>256</v>
      </c>
      <c r="M70" s="328">
        <v>13809915185</v>
      </c>
      <c r="N70" s="335">
        <v>43381</v>
      </c>
      <c r="O70" s="328">
        <v>15</v>
      </c>
      <c r="P70" s="335">
        <f t="shared" si="1"/>
        <v>43395</v>
      </c>
      <c r="Q70" s="343" t="s">
        <v>387</v>
      </c>
      <c r="R70" s="330">
        <v>13039445866</v>
      </c>
      <c r="S70" s="344" t="s">
        <v>42</v>
      </c>
      <c r="U70" s="345" t="s">
        <v>43</v>
      </c>
      <c r="V70" s="330">
        <v>18609915861</v>
      </c>
    </row>
    <row r="71" ht="71.25" customHeight="1" spans="1:22">
      <c r="A71" s="328" t="s">
        <v>388</v>
      </c>
      <c r="B71" s="328">
        <v>2018064</v>
      </c>
      <c r="C71" s="334" t="s">
        <v>26</v>
      </c>
      <c r="D71" s="329">
        <v>43439</v>
      </c>
      <c r="E71" s="334" t="s">
        <v>389</v>
      </c>
      <c r="F71" s="329">
        <v>43439</v>
      </c>
      <c r="G71" s="334" t="s">
        <v>86</v>
      </c>
      <c r="H71" s="328" t="s">
        <v>390</v>
      </c>
      <c r="I71" s="334" t="s">
        <v>391</v>
      </c>
      <c r="J71" s="334" t="s">
        <v>392</v>
      </c>
      <c r="K71" s="334" t="s">
        <v>393</v>
      </c>
      <c r="L71" s="334" t="s">
        <v>394</v>
      </c>
      <c r="M71" s="328">
        <v>18129253424</v>
      </c>
      <c r="N71" s="351">
        <v>43444</v>
      </c>
      <c r="O71" s="328">
        <v>15</v>
      </c>
      <c r="P71" s="351">
        <v>43459</v>
      </c>
      <c r="Q71" s="334" t="s">
        <v>395</v>
      </c>
      <c r="R71" s="330">
        <v>13579416518</v>
      </c>
      <c r="S71" s="344" t="s">
        <v>396</v>
      </c>
      <c r="U71" s="345" t="s">
        <v>43</v>
      </c>
      <c r="V71" s="330">
        <v>18609915861</v>
      </c>
    </row>
    <row r="72" ht="71.25" customHeight="1" spans="1:22">
      <c r="A72" s="328" t="s">
        <v>397</v>
      </c>
      <c r="B72" s="328">
        <v>2018065</v>
      </c>
      <c r="C72" s="334" t="s">
        <v>26</v>
      </c>
      <c r="D72" s="329">
        <v>43439</v>
      </c>
      <c r="E72" s="334" t="s">
        <v>398</v>
      </c>
      <c r="F72" s="329">
        <v>43439</v>
      </c>
      <c r="G72" s="334" t="s">
        <v>46</v>
      </c>
      <c r="H72" s="328">
        <v>45240</v>
      </c>
      <c r="I72" s="334" t="s">
        <v>325</v>
      </c>
      <c r="J72" s="334" t="s">
        <v>399</v>
      </c>
      <c r="K72" s="334" t="s">
        <v>400</v>
      </c>
      <c r="L72" s="334" t="s">
        <v>51</v>
      </c>
      <c r="M72" s="328">
        <v>13999853503</v>
      </c>
      <c r="N72" s="351">
        <v>43440</v>
      </c>
      <c r="O72" s="328">
        <v>20</v>
      </c>
      <c r="P72" s="351">
        <v>43460</v>
      </c>
      <c r="Q72" s="334" t="s">
        <v>115</v>
      </c>
      <c r="R72" s="330">
        <v>15699109420</v>
      </c>
      <c r="S72" s="344" t="s">
        <v>192</v>
      </c>
      <c r="U72" s="345" t="s">
        <v>43</v>
      </c>
      <c r="V72" s="330">
        <v>18609915861</v>
      </c>
    </row>
    <row r="73" ht="41.25" customHeight="1" spans="1:8">
      <c r="A73" s="328" t="s">
        <v>401</v>
      </c>
      <c r="B73" s="328">
        <v>2018066</v>
      </c>
      <c r="C73" s="334" t="s">
        <v>26</v>
      </c>
      <c r="D73" s="329">
        <v>43439</v>
      </c>
      <c r="E73" s="334" t="s">
        <v>402</v>
      </c>
      <c r="F73" s="329">
        <v>43439</v>
      </c>
      <c r="G73" s="334" t="s">
        <v>46</v>
      </c>
      <c r="H73" s="328">
        <v>15000</v>
      </c>
    </row>
    <row r="74" ht="41.25" customHeight="1" spans="1:8">
      <c r="A74" s="328" t="s">
        <v>403</v>
      </c>
      <c r="B74" s="328">
        <v>2018067</v>
      </c>
      <c r="C74" s="334" t="s">
        <v>26</v>
      </c>
      <c r="D74" s="329">
        <v>43439</v>
      </c>
      <c r="E74" s="334" t="s">
        <v>404</v>
      </c>
      <c r="F74" s="329">
        <v>43439</v>
      </c>
      <c r="G74" s="334" t="s">
        <v>28</v>
      </c>
      <c r="H74" s="328">
        <v>16000</v>
      </c>
    </row>
    <row r="75" ht="47.25" customHeight="1" spans="1:8">
      <c r="A75" s="328" t="s">
        <v>405</v>
      </c>
      <c r="B75" s="328">
        <v>2018068</v>
      </c>
      <c r="C75" s="334" t="s">
        <v>26</v>
      </c>
      <c r="D75" s="329">
        <v>43439</v>
      </c>
      <c r="E75" s="334" t="s">
        <v>406</v>
      </c>
      <c r="F75" s="329">
        <v>43439</v>
      </c>
      <c r="G75" s="334" t="s">
        <v>28</v>
      </c>
      <c r="H75" s="328">
        <v>12000</v>
      </c>
    </row>
    <row r="76" ht="57.75" customHeight="1" spans="1:22">
      <c r="A76" s="328" t="s">
        <v>407</v>
      </c>
      <c r="C76" s="334" t="s">
        <v>26</v>
      </c>
      <c r="D76" s="329">
        <v>42663</v>
      </c>
      <c r="E76" s="334" t="s">
        <v>408</v>
      </c>
      <c r="F76" s="351">
        <v>42663</v>
      </c>
      <c r="G76" s="334" t="s">
        <v>86</v>
      </c>
      <c r="H76" s="328">
        <v>22000</v>
      </c>
      <c r="I76" s="334" t="s">
        <v>409</v>
      </c>
      <c r="J76" s="334" t="s">
        <v>410</v>
      </c>
      <c r="K76" s="334" t="s">
        <v>65</v>
      </c>
      <c r="L76" s="334" t="s">
        <v>411</v>
      </c>
      <c r="M76" s="328">
        <v>18399766426</v>
      </c>
      <c r="N76" s="351">
        <v>42668</v>
      </c>
      <c r="O76" s="328">
        <v>5</v>
      </c>
      <c r="P76" s="351">
        <v>42673</v>
      </c>
      <c r="Q76" s="334" t="s">
        <v>412</v>
      </c>
      <c r="R76" s="330">
        <v>13619914308</v>
      </c>
      <c r="S76" s="344" t="s">
        <v>413</v>
      </c>
      <c r="U76" s="345" t="s">
        <v>43</v>
      </c>
      <c r="V76" s="330">
        <v>18609915861</v>
      </c>
    </row>
    <row r="77" ht="57" customHeight="1" spans="1:22">
      <c r="A77" s="328" t="s">
        <v>414</v>
      </c>
      <c r="B77" s="328">
        <v>2018069</v>
      </c>
      <c r="C77" s="334" t="s">
        <v>26</v>
      </c>
      <c r="D77" s="329">
        <v>43447</v>
      </c>
      <c r="E77" s="334" t="s">
        <v>415</v>
      </c>
      <c r="F77" s="351">
        <v>43447</v>
      </c>
      <c r="G77" s="334" t="s">
        <v>46</v>
      </c>
      <c r="H77" s="328" t="s">
        <v>236</v>
      </c>
      <c r="I77" s="334" t="s">
        <v>77</v>
      </c>
      <c r="J77" s="334" t="s">
        <v>416</v>
      </c>
      <c r="K77" s="334" t="s">
        <v>164</v>
      </c>
      <c r="L77" s="334" t="s">
        <v>165</v>
      </c>
      <c r="M77" s="328">
        <v>13899930083</v>
      </c>
      <c r="N77" s="351">
        <v>43448</v>
      </c>
      <c r="O77" s="328">
        <v>10</v>
      </c>
      <c r="P77" s="351">
        <v>43458</v>
      </c>
      <c r="Q77" s="334" t="s">
        <v>79</v>
      </c>
      <c r="R77" s="330">
        <v>18016828115</v>
      </c>
      <c r="S77" s="344" t="s">
        <v>337</v>
      </c>
      <c r="U77" s="345" t="s">
        <v>43</v>
      </c>
      <c r="V77" s="330">
        <v>18609915861</v>
      </c>
    </row>
    <row r="78" ht="60.75" spans="1:22">
      <c r="A78" s="328" t="s">
        <v>417</v>
      </c>
      <c r="B78" s="328">
        <v>2018070</v>
      </c>
      <c r="C78" s="334" t="s">
        <v>26</v>
      </c>
      <c r="D78" s="329">
        <v>43455</v>
      </c>
      <c r="E78" s="352" t="s">
        <v>418</v>
      </c>
      <c r="F78" s="329">
        <v>43455</v>
      </c>
      <c r="G78" s="328" t="s">
        <v>168</v>
      </c>
      <c r="H78" s="340" t="s">
        <v>419</v>
      </c>
      <c r="I78" s="352" t="s">
        <v>179</v>
      </c>
      <c r="J78" s="352" t="s">
        <v>420</v>
      </c>
      <c r="K78" s="352" t="s">
        <v>40</v>
      </c>
      <c r="L78" s="352" t="s">
        <v>328</v>
      </c>
      <c r="M78" s="328">
        <v>18999103693</v>
      </c>
      <c r="N78" s="353">
        <v>43455</v>
      </c>
      <c r="O78" s="328">
        <v>20</v>
      </c>
      <c r="P78" s="353">
        <v>43475</v>
      </c>
      <c r="Q78" s="352" t="s">
        <v>218</v>
      </c>
      <c r="R78" s="330">
        <v>13565858767</v>
      </c>
      <c r="S78" s="354" t="s">
        <v>219</v>
      </c>
      <c r="U78" s="345" t="s">
        <v>43</v>
      </c>
      <c r="V78" s="330">
        <v>18609915861</v>
      </c>
    </row>
    <row r="79" ht="60.75" spans="1:22">
      <c r="A79" s="328" t="s">
        <v>421</v>
      </c>
      <c r="B79" s="328">
        <v>2017076</v>
      </c>
      <c r="C79" s="334" t="s">
        <v>26</v>
      </c>
      <c r="D79" s="351">
        <v>42988</v>
      </c>
      <c r="E79" s="352" t="s">
        <v>422</v>
      </c>
      <c r="F79" s="351">
        <v>42988</v>
      </c>
      <c r="G79" s="334" t="s">
        <v>46</v>
      </c>
      <c r="H79" s="340" t="s">
        <v>423</v>
      </c>
      <c r="I79" s="352" t="s">
        <v>424</v>
      </c>
      <c r="J79" s="352" t="s">
        <v>422</v>
      </c>
      <c r="K79" s="352" t="s">
        <v>96</v>
      </c>
      <c r="L79" s="352" t="s">
        <v>97</v>
      </c>
      <c r="M79" s="328">
        <v>13699388731</v>
      </c>
      <c r="N79" s="351">
        <v>42988</v>
      </c>
      <c r="O79" s="328">
        <v>5</v>
      </c>
      <c r="P79" s="351">
        <v>42993</v>
      </c>
      <c r="Q79" s="352"/>
      <c r="R79" s="330">
        <v>13899836256</v>
      </c>
      <c r="S79" s="354" t="s">
        <v>425</v>
      </c>
      <c r="U79" s="345" t="s">
        <v>43</v>
      </c>
      <c r="V79" s="330">
        <v>18609915861</v>
      </c>
    </row>
  </sheetData>
  <autoFilter ref="A1:Y79">
    <extLst/>
  </autoFilter>
  <pageMargins left="0.707638888888889" right="0.707638888888889" top="0.747916666666667" bottom="0.747916666666667" header="0.313888888888889" footer="0.313888888888889"/>
  <pageSetup paperSize="9" scale="50" orientation="landscape"/>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675E5"/>
  </sheetPr>
  <dimension ref="A1:J15"/>
  <sheetViews>
    <sheetView topLeftCell="A10" workbookViewId="0">
      <selection activeCell="A13" sqref="A13:B13"/>
    </sheetView>
  </sheetViews>
  <sheetFormatPr defaultColWidth="12" defaultRowHeight="14.25"/>
  <cols>
    <col min="1" max="1" width="11.3333333333333" style="1" customWidth="1"/>
    <col min="2" max="2" width="9.66666666666667" style="1" customWidth="1"/>
    <col min="3" max="3" width="14.5" style="1" customWidth="1"/>
    <col min="4" max="4" width="12.8333333333333" style="1" customWidth="1"/>
    <col min="5" max="5" width="10.5" style="1" customWidth="1"/>
    <col min="6" max="6" width="9.5" style="1" customWidth="1"/>
    <col min="7" max="8" width="6.66666666666667" style="1" customWidth="1"/>
    <col min="9" max="9" width="7.33333333333333" style="1" customWidth="1"/>
    <col min="10" max="10" width="16.1666666666667" style="1" customWidth="1"/>
    <col min="11" max="16384" width="12" style="1"/>
  </cols>
  <sheetData>
    <row r="1" ht="45" customHeight="1" spans="1:10">
      <c r="A1" s="2" t="s">
        <v>463</v>
      </c>
      <c r="B1" s="2"/>
      <c r="C1" s="2"/>
      <c r="D1" s="2"/>
      <c r="E1" s="2"/>
      <c r="F1" s="2"/>
      <c r="G1" s="2"/>
      <c r="H1" s="2"/>
      <c r="I1" s="2"/>
      <c r="J1" s="2"/>
    </row>
    <row r="2" ht="27" customHeight="1" spans="1:10">
      <c r="A2" s="3" t="s">
        <v>464</v>
      </c>
      <c r="B2" s="3"/>
      <c r="C2" s="4"/>
      <c r="D2" s="4"/>
      <c r="E2" s="4"/>
      <c r="F2" s="4"/>
      <c r="G2" s="3" t="s">
        <v>2</v>
      </c>
      <c r="H2" s="3"/>
      <c r="I2" s="15" t="s">
        <v>26</v>
      </c>
      <c r="J2" s="15"/>
    </row>
    <row r="3" ht="27" customHeight="1" spans="1:10">
      <c r="A3" s="3"/>
      <c r="B3" s="3"/>
      <c r="C3" s="4"/>
      <c r="D3" s="4"/>
      <c r="E3" s="4"/>
      <c r="F3" s="4"/>
      <c r="G3" s="3" t="s">
        <v>465</v>
      </c>
      <c r="H3" s="3"/>
      <c r="I3" s="16" t="s">
        <v>466</v>
      </c>
      <c r="J3" s="17"/>
    </row>
    <row r="4" ht="39" customHeight="1" spans="1:10">
      <c r="A4" s="3" t="s">
        <v>10</v>
      </c>
      <c r="B4" s="3"/>
      <c r="C4" s="4"/>
      <c r="D4" s="4"/>
      <c r="E4" s="4"/>
      <c r="F4" s="4"/>
      <c r="G4" s="4"/>
      <c r="H4" s="4"/>
      <c r="I4" s="4"/>
      <c r="J4" s="4"/>
    </row>
    <row r="5" ht="33.95" customHeight="1" spans="1:10">
      <c r="A5" s="3" t="s">
        <v>13</v>
      </c>
      <c r="B5" s="3"/>
      <c r="C5" s="32"/>
      <c r="D5" s="32"/>
      <c r="E5" s="3" t="s">
        <v>467</v>
      </c>
      <c r="F5" s="3"/>
      <c r="G5" s="32"/>
      <c r="H5" s="32"/>
      <c r="I5" s="32"/>
      <c r="J5" s="32"/>
    </row>
    <row r="6" ht="33.95" customHeight="1" spans="1:10">
      <c r="A6" s="3" t="s">
        <v>468</v>
      </c>
      <c r="B6" s="3"/>
      <c r="C6" s="32"/>
      <c r="D6" s="32"/>
      <c r="E6" s="3" t="s">
        <v>469</v>
      </c>
      <c r="F6" s="3"/>
      <c r="G6" s="32"/>
      <c r="H6" s="32"/>
      <c r="I6" s="32"/>
      <c r="J6" s="32"/>
    </row>
    <row r="7" ht="33" customHeight="1" spans="1:10">
      <c r="A7" s="6" t="s">
        <v>470</v>
      </c>
      <c r="B7" s="6"/>
      <c r="C7" s="6"/>
      <c r="D7" s="6"/>
      <c r="E7" s="6"/>
      <c r="F7" s="6"/>
      <c r="G7" s="6"/>
      <c r="H7" s="6"/>
      <c r="I7" s="6"/>
      <c r="J7" s="6"/>
    </row>
    <row r="8" ht="136.5" customHeight="1" spans="1:10">
      <c r="A8" s="7"/>
      <c r="B8" s="8"/>
      <c r="C8" s="8"/>
      <c r="D8" s="8"/>
      <c r="E8" s="8"/>
      <c r="F8" s="8"/>
      <c r="G8" s="8"/>
      <c r="H8" s="8"/>
      <c r="I8" s="8"/>
      <c r="J8" s="18"/>
    </row>
    <row r="9" ht="108" customHeight="1" spans="1:10">
      <c r="A9" s="9" t="s">
        <v>555</v>
      </c>
      <c r="B9" s="10"/>
      <c r="C9" s="10"/>
      <c r="D9" s="10"/>
      <c r="E9" s="10"/>
      <c r="F9" s="10"/>
      <c r="G9" s="10"/>
      <c r="H9" s="10"/>
      <c r="I9" s="10"/>
      <c r="J9" s="19"/>
    </row>
    <row r="10" ht="50.25" customHeight="1" spans="1:10">
      <c r="A10" s="3" t="s">
        <v>472</v>
      </c>
      <c r="B10" s="3"/>
      <c r="C10" s="3"/>
      <c r="D10" s="3"/>
      <c r="E10" s="3"/>
      <c r="F10" s="3"/>
      <c r="G10" s="3"/>
      <c r="H10" s="3"/>
      <c r="I10" s="3"/>
      <c r="J10" s="3"/>
    </row>
    <row r="11" ht="54" customHeight="1" spans="1:10">
      <c r="A11" s="3" t="s">
        <v>473</v>
      </c>
      <c r="B11" s="3"/>
      <c r="C11" s="11" t="s">
        <v>474</v>
      </c>
      <c r="D11" s="12"/>
      <c r="E11" s="12"/>
      <c r="F11" s="12"/>
      <c r="G11" s="12"/>
      <c r="H11" s="12"/>
      <c r="I11" s="12"/>
      <c r="J11" s="20"/>
    </row>
    <row r="12" ht="57.95" customHeight="1" spans="1:10">
      <c r="A12" s="3" t="s">
        <v>475</v>
      </c>
      <c r="B12" s="3"/>
      <c r="C12" s="11" t="s">
        <v>476</v>
      </c>
      <c r="D12" s="12"/>
      <c r="E12" s="12"/>
      <c r="F12" s="12"/>
      <c r="G12" s="12"/>
      <c r="H12" s="12"/>
      <c r="I12" s="12"/>
      <c r="J12" s="20"/>
    </row>
    <row r="13" ht="54" customHeight="1" spans="1:10">
      <c r="A13" s="3"/>
      <c r="B13" s="3"/>
      <c r="C13" s="13"/>
      <c r="D13" s="13"/>
      <c r="E13" s="13"/>
      <c r="F13" s="13"/>
      <c r="G13" s="13"/>
      <c r="H13" s="13"/>
      <c r="I13" s="13"/>
      <c r="J13" s="13"/>
    </row>
    <row r="14" ht="31.5" customHeight="1" spans="1:10">
      <c r="A14" s="14" t="s">
        <v>477</v>
      </c>
      <c r="B14" s="14"/>
      <c r="C14" s="14"/>
      <c r="D14" s="14"/>
      <c r="E14" s="14"/>
      <c r="F14" s="14"/>
      <c r="G14" s="14"/>
      <c r="H14" s="14"/>
      <c r="I14" s="14"/>
      <c r="J14" s="14"/>
    </row>
    <row r="15" ht="47.25" customHeight="1" spans="1:10">
      <c r="A15" s="14"/>
      <c r="B15" s="14"/>
      <c r="C15" s="14"/>
      <c r="D15" s="14"/>
      <c r="E15" s="14"/>
      <c r="F15" s="14"/>
      <c r="G15" s="14"/>
      <c r="H15" s="14"/>
      <c r="I15" s="14"/>
      <c r="J15" s="14"/>
    </row>
  </sheetData>
  <mergeCells count="27">
    <mergeCell ref="A1:J1"/>
    <mergeCell ref="G2:H2"/>
    <mergeCell ref="I2:J2"/>
    <mergeCell ref="G3:H3"/>
    <mergeCell ref="A4:B4"/>
    <mergeCell ref="C4:J4"/>
    <mergeCell ref="A5:B5"/>
    <mergeCell ref="C5:D5"/>
    <mergeCell ref="E5:F5"/>
    <mergeCell ref="G5:J5"/>
    <mergeCell ref="A6:B6"/>
    <mergeCell ref="C6:D6"/>
    <mergeCell ref="E6:F6"/>
    <mergeCell ref="G6:J6"/>
    <mergeCell ref="A7:J7"/>
    <mergeCell ref="A8:J8"/>
    <mergeCell ref="A9:J9"/>
    <mergeCell ref="A10:J10"/>
    <mergeCell ref="A11:B11"/>
    <mergeCell ref="C11:J11"/>
    <mergeCell ref="A12:B12"/>
    <mergeCell ref="C12:J12"/>
    <mergeCell ref="A13:B13"/>
    <mergeCell ref="C13:J13"/>
    <mergeCell ref="A14:J15"/>
    <mergeCell ref="A2:B3"/>
    <mergeCell ref="C2:F3"/>
  </mergeCells>
  <printOptions horizontalCentered="1"/>
  <pageMargins left="0.354166666666667" right="0.236111111111111" top="0.55" bottom="0.16" header="0.51" footer="0.12"/>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675E5"/>
  </sheetPr>
  <dimension ref="A1:G25"/>
  <sheetViews>
    <sheetView workbookViewId="0">
      <selection activeCell="J18" sqref="J18"/>
    </sheetView>
  </sheetViews>
  <sheetFormatPr defaultColWidth="12" defaultRowHeight="14.25" outlineLevelCol="6"/>
  <cols>
    <col min="1" max="1" width="24.3333333333333" style="21" customWidth="1"/>
    <col min="2" max="4" width="12" style="21"/>
    <col min="5" max="5" width="8" style="21" customWidth="1"/>
    <col min="6" max="6" width="12" style="21"/>
    <col min="7" max="7" width="26.3333333333333" style="21" customWidth="1"/>
    <col min="8" max="16384" width="12" style="21"/>
  </cols>
  <sheetData>
    <row r="1" ht="38.25" customHeight="1" spans="1:7">
      <c r="A1" s="22" t="s">
        <v>4</v>
      </c>
      <c r="B1" s="23"/>
      <c r="C1" s="24"/>
      <c r="D1" s="24"/>
      <c r="E1" s="24"/>
      <c r="F1" s="24"/>
      <c r="G1" s="25"/>
    </row>
    <row r="2" ht="25.5" customHeight="1" spans="1:7">
      <c r="A2" s="22" t="s">
        <v>556</v>
      </c>
      <c r="B2" s="4"/>
      <c r="C2" s="4"/>
      <c r="D2" s="4"/>
      <c r="E2" s="4"/>
      <c r="F2" s="4"/>
      <c r="G2" s="4"/>
    </row>
    <row r="3" ht="25.5" customHeight="1" spans="1:7">
      <c r="A3" s="22" t="s">
        <v>557</v>
      </c>
      <c r="B3" s="26"/>
      <c r="C3" s="4"/>
      <c r="D3" s="4" t="s">
        <v>558</v>
      </c>
      <c r="E3" s="4"/>
      <c r="F3" s="26"/>
      <c r="G3" s="4"/>
    </row>
    <row r="4" ht="25.5" customHeight="1" spans="1:7">
      <c r="A4" s="22" t="s">
        <v>10</v>
      </c>
      <c r="B4" s="22"/>
      <c r="C4" s="22"/>
      <c r="D4" s="22"/>
      <c r="E4" s="22"/>
      <c r="F4" s="22"/>
      <c r="G4" s="22"/>
    </row>
    <row r="5" ht="25.5" customHeight="1" spans="1:7">
      <c r="A5" s="22" t="s">
        <v>559</v>
      </c>
      <c r="B5" s="22"/>
      <c r="C5" s="22"/>
      <c r="D5" s="22" t="s">
        <v>560</v>
      </c>
      <c r="E5" s="22"/>
      <c r="F5" s="22"/>
      <c r="G5" s="22"/>
    </row>
    <row r="6" ht="25.5" customHeight="1" spans="1:7">
      <c r="A6" s="22" t="s">
        <v>561</v>
      </c>
      <c r="B6" s="27"/>
      <c r="C6" s="28"/>
      <c r="D6" s="22" t="s">
        <v>560</v>
      </c>
      <c r="E6" s="22"/>
      <c r="F6" s="27"/>
      <c r="G6" s="28"/>
    </row>
    <row r="7" ht="12.75" spans="1:7">
      <c r="A7" s="3" t="s">
        <v>562</v>
      </c>
      <c r="B7" s="4"/>
      <c r="C7" s="4"/>
      <c r="D7" s="4"/>
      <c r="E7" s="4"/>
      <c r="F7" s="4"/>
      <c r="G7" s="4"/>
    </row>
    <row r="8" ht="12.75" spans="1:7">
      <c r="A8" s="3"/>
      <c r="B8" s="4"/>
      <c r="C8" s="4"/>
      <c r="D8" s="4"/>
      <c r="E8" s="4"/>
      <c r="F8" s="4"/>
      <c r="G8" s="4"/>
    </row>
    <row r="9" ht="12.75" spans="1:7">
      <c r="A9" s="3"/>
      <c r="B9" s="4"/>
      <c r="C9" s="4"/>
      <c r="D9" s="4"/>
      <c r="E9" s="4"/>
      <c r="F9" s="4"/>
      <c r="G9" s="4"/>
    </row>
    <row r="10" ht="12.75" spans="1:7">
      <c r="A10" s="3"/>
      <c r="B10" s="4"/>
      <c r="C10" s="4"/>
      <c r="D10" s="4"/>
      <c r="E10" s="4"/>
      <c r="F10" s="4"/>
      <c r="G10" s="4"/>
    </row>
    <row r="11" ht="12.75" spans="1:7">
      <c r="A11" s="3"/>
      <c r="B11" s="4"/>
      <c r="C11" s="4"/>
      <c r="D11" s="4"/>
      <c r="E11" s="4"/>
      <c r="F11" s="4"/>
      <c r="G11" s="4"/>
    </row>
    <row r="12" ht="12.75" spans="1:7">
      <c r="A12" s="3"/>
      <c r="B12" s="4"/>
      <c r="C12" s="4"/>
      <c r="D12" s="4"/>
      <c r="E12" s="4"/>
      <c r="F12" s="4"/>
      <c r="G12" s="4"/>
    </row>
    <row r="13" ht="12.75" spans="1:7">
      <c r="A13" s="3"/>
      <c r="B13" s="4"/>
      <c r="C13" s="4"/>
      <c r="D13" s="4"/>
      <c r="E13" s="4"/>
      <c r="F13" s="4"/>
      <c r="G13" s="4"/>
    </row>
    <row r="14" ht="12.75" spans="1:7">
      <c r="A14" s="3"/>
      <c r="B14" s="4"/>
      <c r="C14" s="4"/>
      <c r="D14" s="4"/>
      <c r="E14" s="4"/>
      <c r="F14" s="4"/>
      <c r="G14" s="4"/>
    </row>
    <row r="15" ht="12.75" spans="1:7">
      <c r="A15" s="3"/>
      <c r="B15" s="4"/>
      <c r="C15" s="4"/>
      <c r="D15" s="4"/>
      <c r="E15" s="4"/>
      <c r="F15" s="4"/>
      <c r="G15" s="4"/>
    </row>
    <row r="16" ht="12.75" spans="1:7">
      <c r="A16" s="3"/>
      <c r="B16" s="4"/>
      <c r="C16" s="4"/>
      <c r="D16" s="4"/>
      <c r="E16" s="4"/>
      <c r="F16" s="4"/>
      <c r="G16" s="4"/>
    </row>
    <row r="17" ht="15" customHeight="1" spans="1:7">
      <c r="A17" s="3"/>
      <c r="B17" s="4"/>
      <c r="C17" s="4"/>
      <c r="D17" s="4"/>
      <c r="E17" s="4"/>
      <c r="F17" s="4"/>
      <c r="G17" s="4"/>
    </row>
    <row r="18" ht="96" customHeight="1" spans="1:7">
      <c r="A18" s="3" t="s">
        <v>563</v>
      </c>
      <c r="B18" s="4"/>
      <c r="C18" s="4"/>
      <c r="D18" s="4"/>
      <c r="E18" s="4"/>
      <c r="F18" s="4"/>
      <c r="G18" s="4"/>
    </row>
    <row r="19" ht="66.95" customHeight="1" spans="1:7">
      <c r="A19" s="29" t="s">
        <v>564</v>
      </c>
      <c r="B19" s="30" t="s">
        <v>565</v>
      </c>
      <c r="C19" s="31"/>
      <c r="D19" s="31"/>
      <c r="E19" s="31"/>
      <c r="F19" s="31"/>
      <c r="G19" s="31"/>
    </row>
    <row r="20" ht="66.95" customHeight="1" spans="1:7">
      <c r="A20" s="3" t="s">
        <v>566</v>
      </c>
      <c r="B20" s="30" t="s">
        <v>565</v>
      </c>
      <c r="C20" s="31"/>
      <c r="D20" s="31"/>
      <c r="E20" s="31"/>
      <c r="F20" s="31"/>
      <c r="G20" s="31"/>
    </row>
    <row r="21" ht="66.95" customHeight="1" spans="1:7">
      <c r="A21" s="3" t="s">
        <v>567</v>
      </c>
      <c r="B21" s="30" t="s">
        <v>568</v>
      </c>
      <c r="C21" s="31"/>
      <c r="D21" s="31"/>
      <c r="E21" s="31"/>
      <c r="F21" s="31"/>
      <c r="G21" s="31"/>
    </row>
    <row r="22" ht="66.95" customHeight="1" spans="1:7">
      <c r="A22" s="3" t="s">
        <v>569</v>
      </c>
      <c r="B22" s="30" t="s">
        <v>570</v>
      </c>
      <c r="C22" s="31"/>
      <c r="D22" s="31"/>
      <c r="E22" s="31"/>
      <c r="F22" s="31"/>
      <c r="G22" s="31"/>
    </row>
    <row r="25" ht="25.5" customHeight="1"/>
  </sheetData>
  <mergeCells count="19">
    <mergeCell ref="B1:G1"/>
    <mergeCell ref="B2:G2"/>
    <mergeCell ref="B3:C3"/>
    <mergeCell ref="D3:E3"/>
    <mergeCell ref="F3:G3"/>
    <mergeCell ref="B4:G4"/>
    <mergeCell ref="B5:C5"/>
    <mergeCell ref="D5:E5"/>
    <mergeCell ref="F5:G5"/>
    <mergeCell ref="B6:C6"/>
    <mergeCell ref="D6:E6"/>
    <mergeCell ref="F6:G6"/>
    <mergeCell ref="B18:G18"/>
    <mergeCell ref="B19:G19"/>
    <mergeCell ref="B20:G20"/>
    <mergeCell ref="B21:G21"/>
    <mergeCell ref="B22:G22"/>
    <mergeCell ref="A7:A17"/>
    <mergeCell ref="B7:G17"/>
  </mergeCells>
  <pageMargins left="0.432638888888889" right="0.314583333333333" top="0.984251968503937" bottom="0.984251968503937" header="0.511811023622047" footer="0.511811023622047"/>
  <pageSetup paperSize="9" orientation="portrait"/>
  <headerFooter alignWithMargins="0">
    <oddHeader>&amp;C&amp;"宋体,加粗"&amp;22新疆师范大学修缮工程质保回访验收单</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675E5"/>
  </sheetPr>
  <dimension ref="A1:J15"/>
  <sheetViews>
    <sheetView workbookViewId="0">
      <selection activeCell="Q9" sqref="Q9"/>
    </sheetView>
  </sheetViews>
  <sheetFormatPr defaultColWidth="12" defaultRowHeight="14.25"/>
  <cols>
    <col min="1" max="1" width="11.3333333333333" style="1" customWidth="1"/>
    <col min="2" max="2" width="9.66666666666667" style="1" customWidth="1"/>
    <col min="3" max="3" width="14.5" style="1" customWidth="1"/>
    <col min="4" max="4" width="12.8333333333333" style="1" customWidth="1"/>
    <col min="5" max="5" width="10.5" style="1" customWidth="1"/>
    <col min="6" max="6" width="9.5" style="1" customWidth="1"/>
    <col min="7" max="8" width="6.66666666666667" style="1" customWidth="1"/>
    <col min="9" max="10" width="7.33333333333333" style="1" customWidth="1"/>
    <col min="11" max="16384" width="12" style="1"/>
  </cols>
  <sheetData>
    <row r="1" ht="45" customHeight="1" spans="1:10">
      <c r="A1" s="2" t="s">
        <v>571</v>
      </c>
      <c r="B1" s="2"/>
      <c r="C1" s="2"/>
      <c r="D1" s="2"/>
      <c r="E1" s="2"/>
      <c r="F1" s="2"/>
      <c r="G1" s="2"/>
      <c r="H1" s="2"/>
      <c r="I1" s="2"/>
      <c r="J1" s="2"/>
    </row>
    <row r="2" ht="27" customHeight="1" spans="1:10">
      <c r="A2" s="3" t="s">
        <v>464</v>
      </c>
      <c r="B2" s="3"/>
      <c r="C2" s="4"/>
      <c r="D2" s="4"/>
      <c r="E2" s="4"/>
      <c r="F2" s="4"/>
      <c r="G2" s="3" t="s">
        <v>2</v>
      </c>
      <c r="H2" s="3"/>
      <c r="I2" s="15" t="s">
        <v>572</v>
      </c>
      <c r="J2" s="15"/>
    </row>
    <row r="3" ht="27" customHeight="1" spans="1:10">
      <c r="A3" s="3"/>
      <c r="B3" s="3"/>
      <c r="C3" s="4"/>
      <c r="D3" s="4"/>
      <c r="E3" s="4"/>
      <c r="F3" s="4"/>
      <c r="G3" s="3" t="s">
        <v>465</v>
      </c>
      <c r="H3" s="3"/>
      <c r="I3" s="16"/>
      <c r="J3" s="17"/>
    </row>
    <row r="4" ht="39" customHeight="1" spans="1:10">
      <c r="A4" s="3" t="s">
        <v>573</v>
      </c>
      <c r="B4" s="3"/>
      <c r="C4" s="4"/>
      <c r="D4" s="4"/>
      <c r="E4" s="4"/>
      <c r="F4" s="4"/>
      <c r="G4" s="4"/>
      <c r="H4" s="4"/>
      <c r="I4" s="4"/>
      <c r="J4" s="4"/>
    </row>
    <row r="5" ht="33.95" customHeight="1" spans="1:10">
      <c r="A5" s="3" t="s">
        <v>13</v>
      </c>
      <c r="B5" s="3"/>
      <c r="C5" s="5"/>
      <c r="D5" s="4"/>
      <c r="E5" s="3" t="s">
        <v>467</v>
      </c>
      <c r="F5" s="3"/>
      <c r="G5" s="4"/>
      <c r="H5" s="4"/>
      <c r="I5" s="4"/>
      <c r="J5" s="4"/>
    </row>
    <row r="6" ht="33.95" customHeight="1" spans="1:10">
      <c r="A6" s="3" t="s">
        <v>468</v>
      </c>
      <c r="B6" s="3"/>
      <c r="C6" s="5"/>
      <c r="D6" s="4"/>
      <c r="E6" s="3" t="s">
        <v>469</v>
      </c>
      <c r="F6" s="3"/>
      <c r="G6" s="5"/>
      <c r="H6" s="4"/>
      <c r="I6" s="4"/>
      <c r="J6" s="4"/>
    </row>
    <row r="7" ht="33" customHeight="1" spans="1:10">
      <c r="A7" s="6" t="s">
        <v>574</v>
      </c>
      <c r="B7" s="6"/>
      <c r="C7" s="6"/>
      <c r="D7" s="6"/>
      <c r="E7" s="6"/>
      <c r="F7" s="6"/>
      <c r="G7" s="6"/>
      <c r="H7" s="6"/>
      <c r="I7" s="6"/>
      <c r="J7" s="6"/>
    </row>
    <row r="8" ht="127.5" customHeight="1" spans="1:10">
      <c r="A8" s="7" t="s">
        <v>575</v>
      </c>
      <c r="B8" s="8"/>
      <c r="C8" s="8"/>
      <c r="D8" s="8"/>
      <c r="E8" s="8"/>
      <c r="F8" s="8"/>
      <c r="G8" s="8"/>
      <c r="H8" s="8"/>
      <c r="I8" s="8"/>
      <c r="J8" s="18"/>
    </row>
    <row r="9" ht="79.5" customHeight="1" spans="1:10">
      <c r="A9" s="9" t="s">
        <v>576</v>
      </c>
      <c r="B9" s="10"/>
      <c r="C9" s="10"/>
      <c r="D9" s="10"/>
      <c r="E9" s="10"/>
      <c r="F9" s="10"/>
      <c r="G9" s="10"/>
      <c r="H9" s="10"/>
      <c r="I9" s="10"/>
      <c r="J9" s="19"/>
    </row>
    <row r="10" ht="29.25" customHeight="1" spans="1:10">
      <c r="A10" s="3" t="s">
        <v>472</v>
      </c>
      <c r="B10" s="3"/>
      <c r="C10" s="3"/>
      <c r="D10" s="3"/>
      <c r="E10" s="3"/>
      <c r="F10" s="3"/>
      <c r="G10" s="3"/>
      <c r="H10" s="3"/>
      <c r="I10" s="3"/>
      <c r="J10" s="3"/>
    </row>
    <row r="11" ht="54" customHeight="1" spans="1:10">
      <c r="A11" s="3" t="s">
        <v>473</v>
      </c>
      <c r="B11" s="3"/>
      <c r="C11" s="11" t="s">
        <v>474</v>
      </c>
      <c r="D11" s="12"/>
      <c r="E11" s="12"/>
      <c r="F11" s="12"/>
      <c r="G11" s="12"/>
      <c r="H11" s="12"/>
      <c r="I11" s="12"/>
      <c r="J11" s="20"/>
    </row>
    <row r="12" ht="57" customHeight="1" spans="1:10">
      <c r="A12" s="3" t="s">
        <v>475</v>
      </c>
      <c r="B12" s="3"/>
      <c r="C12" s="11" t="s">
        <v>476</v>
      </c>
      <c r="D12" s="12"/>
      <c r="E12" s="12"/>
      <c r="F12" s="12"/>
      <c r="G12" s="12"/>
      <c r="H12" s="12"/>
      <c r="I12" s="12"/>
      <c r="J12" s="20"/>
    </row>
    <row r="13" ht="54" customHeight="1" spans="1:10">
      <c r="A13" s="3"/>
      <c r="B13" s="3"/>
      <c r="C13" s="13"/>
      <c r="D13" s="13"/>
      <c r="E13" s="13"/>
      <c r="F13" s="13"/>
      <c r="G13" s="13"/>
      <c r="H13" s="13"/>
      <c r="I13" s="13"/>
      <c r="J13" s="13"/>
    </row>
    <row r="14" ht="18" customHeight="1" spans="1:10">
      <c r="A14" s="14" t="s">
        <v>477</v>
      </c>
      <c r="B14" s="14"/>
      <c r="C14" s="14"/>
      <c r="D14" s="14"/>
      <c r="E14" s="14"/>
      <c r="F14" s="14"/>
      <c r="G14" s="14"/>
      <c r="H14" s="14"/>
      <c r="I14" s="14"/>
      <c r="J14" s="14"/>
    </row>
    <row r="15" ht="41.1" customHeight="1" spans="1:10">
      <c r="A15" s="14"/>
      <c r="B15" s="14"/>
      <c r="C15" s="14"/>
      <c r="D15" s="14"/>
      <c r="E15" s="14"/>
      <c r="F15" s="14"/>
      <c r="G15" s="14"/>
      <c r="H15" s="14"/>
      <c r="I15" s="14"/>
      <c r="J15" s="14"/>
    </row>
  </sheetData>
  <mergeCells count="27">
    <mergeCell ref="A1:J1"/>
    <mergeCell ref="G2:H2"/>
    <mergeCell ref="I2:J2"/>
    <mergeCell ref="G3:H3"/>
    <mergeCell ref="A4:B4"/>
    <mergeCell ref="C4:J4"/>
    <mergeCell ref="A5:B5"/>
    <mergeCell ref="C5:D5"/>
    <mergeCell ref="E5:F5"/>
    <mergeCell ref="G5:J5"/>
    <mergeCell ref="A6:B6"/>
    <mergeCell ref="C6:D6"/>
    <mergeCell ref="E6:F6"/>
    <mergeCell ref="G6:J6"/>
    <mergeCell ref="A7:J7"/>
    <mergeCell ref="A8:J8"/>
    <mergeCell ref="A9:J9"/>
    <mergeCell ref="A10:J10"/>
    <mergeCell ref="A11:B11"/>
    <mergeCell ref="C11:J11"/>
    <mergeCell ref="A12:B12"/>
    <mergeCell ref="C12:J12"/>
    <mergeCell ref="A13:B13"/>
    <mergeCell ref="C13:J13"/>
    <mergeCell ref="A14:J15"/>
    <mergeCell ref="A2:B3"/>
    <mergeCell ref="C2:F3"/>
  </mergeCells>
  <printOptions horizontalCentered="1"/>
  <pageMargins left="0.751388888888889" right="0.751388888888889" top="0.550694444444444" bottom="0.156944444444444" header="0.511111111111111" footer="0.11805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N23"/>
  <sheetViews>
    <sheetView workbookViewId="0">
      <selection activeCell="D7" sqref="D7:G8"/>
    </sheetView>
  </sheetViews>
  <sheetFormatPr defaultColWidth="9.33333333333333" defaultRowHeight="12.75"/>
  <cols>
    <col min="1" max="1" width="9.83333333333333" style="218" customWidth="1"/>
    <col min="2" max="2" width="6.66666666666667" style="218" customWidth="1"/>
    <col min="3" max="5" width="6.5" style="218" customWidth="1"/>
    <col min="6" max="6" width="7.16666666666667" style="218" customWidth="1"/>
    <col min="7" max="7" width="9.66666666666667" style="218" customWidth="1"/>
    <col min="8" max="8" width="14.1666666666667" style="218" customWidth="1"/>
    <col min="9" max="9" width="10.3333333333333" style="218" customWidth="1"/>
    <col min="10" max="10" width="11.6666666666667" style="218" customWidth="1"/>
    <col min="11" max="11" width="7.16666666666667" style="218" customWidth="1"/>
    <col min="12" max="12" width="7" style="218" customWidth="1"/>
    <col min="13" max="16384" width="9.33333333333333" style="218"/>
  </cols>
  <sheetData>
    <row r="1" ht="43.5" customHeight="1" spans="1:12">
      <c r="A1" s="219" t="s">
        <v>426</v>
      </c>
      <c r="B1" s="220"/>
      <c r="C1" s="220"/>
      <c r="D1" s="220"/>
      <c r="E1" s="220"/>
      <c r="F1" s="220"/>
      <c r="G1" s="220"/>
      <c r="H1" s="220"/>
      <c r="I1" s="220"/>
      <c r="J1" s="220"/>
      <c r="K1" s="220"/>
      <c r="L1" s="220"/>
    </row>
    <row r="2" ht="30.75" customHeight="1" spans="1:12">
      <c r="A2" s="221"/>
      <c r="B2" s="221"/>
      <c r="C2" s="221"/>
      <c r="D2" s="221"/>
      <c r="E2" s="81" t="s">
        <v>427</v>
      </c>
      <c r="F2" s="222" t="e">
        <f>+#REF!</f>
        <v>#REF!</v>
      </c>
      <c r="G2" s="222"/>
      <c r="H2" s="222"/>
      <c r="I2" s="222"/>
      <c r="J2" s="221"/>
      <c r="K2" s="221"/>
      <c r="L2" s="221"/>
    </row>
    <row r="3" ht="50.45" customHeight="1" spans="1:12">
      <c r="A3" s="223" t="e">
        <f>VLOOKUP(F2,#REF!,11,FALSE)</f>
        <v>#REF!</v>
      </c>
      <c r="B3" s="223"/>
      <c r="C3" s="223"/>
      <c r="D3" s="223"/>
      <c r="E3" s="223"/>
      <c r="F3" s="223"/>
      <c r="G3" s="223"/>
      <c r="H3" s="224" t="s">
        <v>428</v>
      </c>
      <c r="I3" s="275"/>
      <c r="J3" s="83" t="e">
        <f>VLOOKUP(F2,#REF!,2,FALSE)</f>
        <v>#REF!</v>
      </c>
      <c r="K3" s="83"/>
      <c r="L3" s="83"/>
    </row>
    <row r="4" ht="22.5" customHeight="1" spans="1:14">
      <c r="A4" s="225" t="s">
        <v>429</v>
      </c>
      <c r="B4" s="226"/>
      <c r="C4" s="226"/>
      <c r="D4" s="226"/>
      <c r="E4" s="226"/>
      <c r="F4" s="226"/>
      <c r="G4" s="226"/>
      <c r="H4" s="226"/>
      <c r="I4" s="311" t="e">
        <f>VLOOKUP(F2,#REF!,6,FALSE)</f>
        <v>#REF!</v>
      </c>
      <c r="J4" s="311"/>
      <c r="K4" s="277" t="s">
        <v>430</v>
      </c>
      <c r="L4" s="278"/>
      <c r="N4" s="279"/>
    </row>
    <row r="5" ht="18" customHeight="1" spans="1:12">
      <c r="A5" s="227" t="s">
        <v>431</v>
      </c>
      <c r="B5" s="228"/>
      <c r="C5" s="229"/>
      <c r="D5" s="229"/>
      <c r="E5" s="229"/>
      <c r="F5" s="229"/>
      <c r="G5" s="229"/>
      <c r="H5" s="229"/>
      <c r="I5" s="229"/>
      <c r="J5" s="272" t="s">
        <v>432</v>
      </c>
      <c r="K5" s="280"/>
      <c r="L5" s="281"/>
    </row>
    <row r="6" ht="33.75" customHeight="1" spans="1:12">
      <c r="A6" s="230" t="s">
        <v>433</v>
      </c>
      <c r="B6" s="231"/>
      <c r="C6" s="231"/>
      <c r="D6" s="231"/>
      <c r="E6" s="231"/>
      <c r="F6" s="231"/>
      <c r="G6" s="231"/>
      <c r="H6" s="231"/>
      <c r="I6" s="231"/>
      <c r="J6" s="231"/>
      <c r="K6" s="231"/>
      <c r="L6" s="282"/>
    </row>
    <row r="7" ht="21.75" customHeight="1" spans="1:12">
      <c r="A7" s="232" t="s">
        <v>434</v>
      </c>
      <c r="B7" s="3"/>
      <c r="C7" s="3"/>
      <c r="D7" s="92"/>
      <c r="E7" s="92"/>
      <c r="F7" s="92"/>
      <c r="G7" s="92"/>
      <c r="H7" s="302" t="s">
        <v>435</v>
      </c>
      <c r="I7" s="312"/>
      <c r="J7" s="313"/>
      <c r="K7" s="314"/>
      <c r="L7" s="315"/>
    </row>
    <row r="8" ht="21.75" customHeight="1" spans="1:12">
      <c r="A8" s="232"/>
      <c r="B8" s="3"/>
      <c r="C8" s="3"/>
      <c r="D8" s="92"/>
      <c r="E8" s="92"/>
      <c r="F8" s="92"/>
      <c r="G8" s="92"/>
      <c r="H8" s="303" t="s">
        <v>436</v>
      </c>
      <c r="I8" s="316"/>
      <c r="J8" s="317"/>
      <c r="K8" s="318"/>
      <c r="L8" s="319"/>
    </row>
    <row r="9" ht="34.5" customHeight="1" spans="1:12">
      <c r="A9" s="232" t="s">
        <v>437</v>
      </c>
      <c r="B9" s="233"/>
      <c r="C9" s="233"/>
      <c r="D9" s="304" t="e">
        <f>VLOOKUP(F2,#REF!,11,FALSE)</f>
        <v>#REF!</v>
      </c>
      <c r="E9" s="305"/>
      <c r="F9" s="305"/>
      <c r="G9" s="305"/>
      <c r="H9" s="305"/>
      <c r="I9" s="98"/>
      <c r="J9" s="3" t="s">
        <v>438</v>
      </c>
      <c r="K9" s="320"/>
      <c r="L9" s="321"/>
    </row>
    <row r="10" ht="34.5" customHeight="1" spans="1:12">
      <c r="A10" s="165" t="s">
        <v>439</v>
      </c>
      <c r="B10" s="236"/>
      <c r="C10" s="306"/>
      <c r="D10" s="288"/>
      <c r="E10" s="307" t="s">
        <v>440</v>
      </c>
      <c r="F10" s="237"/>
      <c r="G10" s="82"/>
      <c r="H10" s="82"/>
      <c r="I10" s="288"/>
      <c r="J10" s="322" t="s">
        <v>441</v>
      </c>
      <c r="K10" s="237"/>
      <c r="L10" s="323"/>
    </row>
    <row r="11" ht="33" customHeight="1" spans="1:12">
      <c r="A11" s="159" t="s">
        <v>442</v>
      </c>
      <c r="B11" s="308"/>
      <c r="C11" s="160"/>
      <c r="D11" s="292"/>
      <c r="E11" s="243"/>
      <c r="F11" s="243"/>
      <c r="G11" s="243"/>
      <c r="H11" s="243"/>
      <c r="I11" s="244"/>
      <c r="J11" s="164" t="s">
        <v>443</v>
      </c>
      <c r="K11" s="160"/>
      <c r="L11" s="324" t="s">
        <v>444</v>
      </c>
    </row>
    <row r="12" ht="69" customHeight="1" spans="1:12">
      <c r="A12" s="174" t="s">
        <v>445</v>
      </c>
      <c r="B12" s="160"/>
      <c r="C12" s="238"/>
      <c r="D12" s="239"/>
      <c r="E12" s="239"/>
      <c r="F12" s="239"/>
      <c r="G12" s="239"/>
      <c r="H12" s="239"/>
      <c r="I12" s="239"/>
      <c r="J12" s="239"/>
      <c r="K12" s="239"/>
      <c r="L12" s="291"/>
    </row>
    <row r="13" ht="33.75" customHeight="1" spans="1:12">
      <c r="A13" s="174" t="s">
        <v>446</v>
      </c>
      <c r="B13" s="240"/>
      <c r="C13" s="241"/>
      <c r="D13" s="242"/>
      <c r="E13" s="243"/>
      <c r="F13" s="244"/>
      <c r="G13" s="245" t="s">
        <v>447</v>
      </c>
      <c r="H13" s="240"/>
      <c r="I13" s="241"/>
      <c r="J13" s="292"/>
      <c r="K13" s="243"/>
      <c r="L13" s="293"/>
    </row>
    <row r="14" ht="21.75" customHeight="1" spans="1:12">
      <c r="A14" s="246" t="s">
        <v>436</v>
      </c>
      <c r="B14" s="247"/>
      <c r="C14" s="247"/>
      <c r="D14" s="248"/>
      <c r="E14" s="248"/>
      <c r="F14" s="249"/>
      <c r="G14" s="172" t="s">
        <v>436</v>
      </c>
      <c r="H14" s="172"/>
      <c r="I14" s="172"/>
      <c r="J14" s="294"/>
      <c r="K14" s="294"/>
      <c r="L14" s="295"/>
    </row>
    <row r="15" ht="122.1" customHeight="1" spans="1:12">
      <c r="A15" s="163" t="s">
        <v>448</v>
      </c>
      <c r="B15" s="250"/>
      <c r="C15" s="251" t="s">
        <v>449</v>
      </c>
      <c r="D15" s="252"/>
      <c r="E15" s="252"/>
      <c r="F15" s="252"/>
      <c r="G15" s="252"/>
      <c r="H15" s="252"/>
      <c r="I15" s="252"/>
      <c r="J15" s="252"/>
      <c r="K15" s="252"/>
      <c r="L15" s="296"/>
    </row>
    <row r="16" ht="22.5" customHeight="1" spans="1:12">
      <c r="A16" s="253"/>
      <c r="B16" s="254"/>
      <c r="C16" s="255" t="s">
        <v>450</v>
      </c>
      <c r="D16" s="256"/>
      <c r="E16" s="256"/>
      <c r="F16" s="257" t="e">
        <f>VLOOKUP(F2,#REF!,14,FALSE)</f>
        <v>#REF!</v>
      </c>
      <c r="G16" s="257"/>
      <c r="H16" s="258" t="s">
        <v>451</v>
      </c>
      <c r="I16" s="258"/>
      <c r="J16" s="262" t="e">
        <f>VLOOKUP(F2,#REF!,16,FALSE)</f>
        <v>#REF!</v>
      </c>
      <c r="K16" s="262"/>
      <c r="L16" s="297"/>
    </row>
    <row r="17" ht="22.5" customHeight="1" spans="1:12">
      <c r="A17" s="253"/>
      <c r="B17" s="254"/>
      <c r="C17" s="259" t="s">
        <v>452</v>
      </c>
      <c r="D17" s="260"/>
      <c r="E17" s="260"/>
      <c r="F17" s="261" t="e">
        <f>VLOOKUP(F2,#REF!,15,FALSE)</f>
        <v>#REF!</v>
      </c>
      <c r="G17" s="262" t="s">
        <v>453</v>
      </c>
      <c r="H17" s="262"/>
      <c r="I17" s="298"/>
      <c r="J17" s="298"/>
      <c r="K17" s="257"/>
      <c r="L17" s="299"/>
    </row>
    <row r="18" ht="36.95" customHeight="1" spans="1:12">
      <c r="A18" s="263"/>
      <c r="B18" s="264"/>
      <c r="C18" s="309" t="s">
        <v>454</v>
      </c>
      <c r="D18" s="310"/>
      <c r="E18" s="310"/>
      <c r="F18" s="310"/>
      <c r="G18" s="310"/>
      <c r="H18" s="310"/>
      <c r="I18" s="310"/>
      <c r="J18" s="310"/>
      <c r="K18" s="310"/>
      <c r="L18" s="325"/>
    </row>
    <row r="19" ht="71.25" customHeight="1" spans="1:12">
      <c r="A19" s="101" t="s">
        <v>455</v>
      </c>
      <c r="B19" s="198"/>
      <c r="C19" s="268"/>
      <c r="D19" s="269"/>
      <c r="E19" s="269"/>
      <c r="F19" s="270"/>
      <c r="G19" s="101" t="s">
        <v>456</v>
      </c>
      <c r="H19" s="198"/>
      <c r="I19" s="268"/>
      <c r="J19" s="269"/>
      <c r="K19" s="269"/>
      <c r="L19" s="301"/>
    </row>
    <row r="20" ht="57" customHeight="1" spans="1:12">
      <c r="A20" s="14" t="s">
        <v>457</v>
      </c>
      <c r="B20" s="271"/>
      <c r="C20" s="271"/>
      <c r="D20" s="271"/>
      <c r="E20" s="271"/>
      <c r="F20" s="271"/>
      <c r="G20" s="271"/>
      <c r="H20" s="271"/>
      <c r="I20" s="271"/>
      <c r="J20" s="271"/>
      <c r="K20" s="271"/>
      <c r="L20" s="271"/>
    </row>
    <row r="21" ht="19.5" customHeight="1" spans="1:12">
      <c r="A21" s="272" t="s">
        <v>458</v>
      </c>
      <c r="B21" s="273"/>
      <c r="C21" s="273"/>
      <c r="D21" s="273"/>
      <c r="E21" s="273"/>
      <c r="F21" s="273"/>
      <c r="G21" s="273"/>
      <c r="H21" s="273"/>
      <c r="I21" s="273"/>
      <c r="J21" s="273"/>
      <c r="K21" s="273"/>
      <c r="L21" s="273"/>
    </row>
    <row r="22" ht="21" customHeight="1" spans="1:12">
      <c r="A22" s="274" t="s">
        <v>459</v>
      </c>
      <c r="B22" s="274"/>
      <c r="C22" s="274"/>
      <c r="D22" s="274"/>
      <c r="E22" s="274"/>
      <c r="F22" s="274"/>
      <c r="G22" s="274"/>
      <c r="H22" s="274"/>
      <c r="I22" s="274"/>
      <c r="J22" s="274"/>
      <c r="K22" s="274"/>
      <c r="L22" s="274"/>
    </row>
    <row r="23" ht="48.95" customHeight="1"/>
  </sheetData>
  <protectedRanges>
    <protectedRange sqref="F2" name="区域1_1"/>
  </protectedRanges>
  <mergeCells count="53">
    <mergeCell ref="A1:L1"/>
    <mergeCell ref="A2:B2"/>
    <mergeCell ref="F2:I2"/>
    <mergeCell ref="A3:G3"/>
    <mergeCell ref="H3:I3"/>
    <mergeCell ref="J3:L3"/>
    <mergeCell ref="A4:H4"/>
    <mergeCell ref="I4:J4"/>
    <mergeCell ref="K4:L4"/>
    <mergeCell ref="B5:I5"/>
    <mergeCell ref="J5:L5"/>
    <mergeCell ref="A6:L6"/>
    <mergeCell ref="H7:I7"/>
    <mergeCell ref="J7:L7"/>
    <mergeCell ref="H8:I8"/>
    <mergeCell ref="J8:L8"/>
    <mergeCell ref="A9:C9"/>
    <mergeCell ref="D9:I9"/>
    <mergeCell ref="K9:L9"/>
    <mergeCell ref="A10:B10"/>
    <mergeCell ref="C10:D10"/>
    <mergeCell ref="F10:I10"/>
    <mergeCell ref="K10:L10"/>
    <mergeCell ref="A11:C11"/>
    <mergeCell ref="D11:I11"/>
    <mergeCell ref="J11:K11"/>
    <mergeCell ref="A12:B12"/>
    <mergeCell ref="C12:L12"/>
    <mergeCell ref="A13:C13"/>
    <mergeCell ref="D13:F13"/>
    <mergeCell ref="G13:I13"/>
    <mergeCell ref="J13:L13"/>
    <mergeCell ref="A14:C14"/>
    <mergeCell ref="D14:F14"/>
    <mergeCell ref="G14:I14"/>
    <mergeCell ref="J14:L14"/>
    <mergeCell ref="C15:L15"/>
    <mergeCell ref="C16:E16"/>
    <mergeCell ref="F16:G16"/>
    <mergeCell ref="H16:I16"/>
    <mergeCell ref="J16:L16"/>
    <mergeCell ref="C17:E17"/>
    <mergeCell ref="C18:L18"/>
    <mergeCell ref="A19:B19"/>
    <mergeCell ref="C19:F19"/>
    <mergeCell ref="G19:H19"/>
    <mergeCell ref="I19:L19"/>
    <mergeCell ref="A20:L20"/>
    <mergeCell ref="A21:L21"/>
    <mergeCell ref="A22:L22"/>
    <mergeCell ref="A7:C8"/>
    <mergeCell ref="D7:G8"/>
    <mergeCell ref="A15:B18"/>
  </mergeCells>
  <pageMargins left="0.507638888888889" right="0.409027777777778" top="0.432638888888889" bottom="0" header="0.0784722222222222" footer="0.826388888888889"/>
  <pageSetup paperSize="9" scale="95"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N22"/>
  <sheetViews>
    <sheetView tabSelected="1" workbookViewId="0">
      <selection activeCell="S11" sqref="S11"/>
    </sheetView>
  </sheetViews>
  <sheetFormatPr defaultColWidth="9.33333333333333" defaultRowHeight="12.75"/>
  <cols>
    <col min="1" max="1" width="9.83333333333333" style="218" customWidth="1"/>
    <col min="2" max="2" width="6.66666666666667" style="218" customWidth="1"/>
    <col min="3" max="5" width="6.5" style="218" customWidth="1"/>
    <col min="6" max="6" width="7.16666666666667" style="218" customWidth="1"/>
    <col min="7" max="7" width="9.66666666666667" style="218" customWidth="1"/>
    <col min="8" max="8" width="14.1666666666667" style="218" customWidth="1"/>
    <col min="9" max="9" width="10.3333333333333" style="218" customWidth="1"/>
    <col min="10" max="10" width="11.6666666666667" style="218" customWidth="1"/>
    <col min="11" max="11" width="7.16666666666667" style="218" customWidth="1"/>
    <col min="12" max="12" width="7" style="218" customWidth="1"/>
    <col min="13" max="13" width="13" style="218"/>
    <col min="14" max="16384" width="9.33333333333333" style="218"/>
  </cols>
  <sheetData>
    <row r="1" ht="43.5" customHeight="1" spans="1:12">
      <c r="A1" s="219" t="s">
        <v>426</v>
      </c>
      <c r="B1" s="220"/>
      <c r="C1" s="220"/>
      <c r="D1" s="220"/>
      <c r="E1" s="220"/>
      <c r="F1" s="220"/>
      <c r="G1" s="220"/>
      <c r="H1" s="220"/>
      <c r="I1" s="220"/>
      <c r="J1" s="220"/>
      <c r="K1" s="220"/>
      <c r="L1" s="220"/>
    </row>
    <row r="2" ht="30.75" customHeight="1" spans="1:12">
      <c r="A2" s="221"/>
      <c r="B2" s="221"/>
      <c r="C2" s="221"/>
      <c r="D2" s="221"/>
      <c r="E2" s="81" t="s">
        <v>427</v>
      </c>
      <c r="F2" s="222"/>
      <c r="G2" s="222"/>
      <c r="H2" s="222"/>
      <c r="I2" s="222"/>
      <c r="J2" s="221"/>
      <c r="K2" s="221"/>
      <c r="L2" s="221"/>
    </row>
    <row r="3" ht="50.45" customHeight="1" spans="1:12">
      <c r="A3" s="223"/>
      <c r="B3" s="223"/>
      <c r="C3" s="223"/>
      <c r="D3" s="223"/>
      <c r="E3" s="223"/>
      <c r="F3" s="223"/>
      <c r="G3" s="223"/>
      <c r="H3" s="224" t="s">
        <v>428</v>
      </c>
      <c r="I3" s="275"/>
      <c r="J3" s="83"/>
      <c r="K3" s="83"/>
      <c r="L3" s="83"/>
    </row>
    <row r="4" ht="22.5" customHeight="1" spans="1:14">
      <c r="A4" s="225" t="s">
        <v>429</v>
      </c>
      <c r="B4" s="226"/>
      <c r="C4" s="226"/>
      <c r="D4" s="226"/>
      <c r="E4" s="226"/>
      <c r="F4" s="226"/>
      <c r="G4" s="226"/>
      <c r="H4" s="226"/>
      <c r="I4" s="276" t="s">
        <v>460</v>
      </c>
      <c r="J4" s="276"/>
      <c r="K4" s="277" t="s">
        <v>430</v>
      </c>
      <c r="L4" s="278"/>
      <c r="N4" s="279"/>
    </row>
    <row r="5" ht="30" customHeight="1" spans="1:12">
      <c r="A5" s="227" t="s">
        <v>431</v>
      </c>
      <c r="B5" s="228"/>
      <c r="C5" s="229"/>
      <c r="D5" s="229"/>
      <c r="E5" s="229"/>
      <c r="F5" s="229"/>
      <c r="G5" s="229"/>
      <c r="H5" s="229"/>
      <c r="I5" s="229"/>
      <c r="J5" s="272" t="s">
        <v>432</v>
      </c>
      <c r="K5" s="280"/>
      <c r="L5" s="281"/>
    </row>
    <row r="6" ht="33.75" customHeight="1" spans="1:12">
      <c r="A6" s="230" t="s">
        <v>433</v>
      </c>
      <c r="B6" s="231"/>
      <c r="C6" s="231"/>
      <c r="D6" s="231"/>
      <c r="E6" s="231"/>
      <c r="F6" s="231"/>
      <c r="G6" s="231"/>
      <c r="H6" s="231"/>
      <c r="I6" s="231"/>
      <c r="J6" s="231"/>
      <c r="K6" s="231"/>
      <c r="L6" s="282"/>
    </row>
    <row r="7" ht="21.75" customHeight="1" spans="1:13">
      <c r="A7" s="232" t="s">
        <v>434</v>
      </c>
      <c r="B7" s="3"/>
      <c r="C7" s="3"/>
      <c r="D7" s="92"/>
      <c r="E7" s="92"/>
      <c r="F7" s="92"/>
      <c r="G7" s="92"/>
      <c r="H7" s="3" t="s">
        <v>435</v>
      </c>
      <c r="I7" s="233"/>
      <c r="J7" s="4"/>
      <c r="K7" s="92"/>
      <c r="L7" s="114"/>
      <c r="M7" s="283"/>
    </row>
    <row r="8" ht="21.75" customHeight="1" spans="1:12">
      <c r="A8" s="232"/>
      <c r="B8" s="3"/>
      <c r="C8" s="3"/>
      <c r="D8" s="92"/>
      <c r="E8" s="92"/>
      <c r="F8" s="92"/>
      <c r="G8" s="92"/>
      <c r="H8" s="233" t="s">
        <v>436</v>
      </c>
      <c r="I8" s="233"/>
      <c r="J8" s="284"/>
      <c r="K8" s="285"/>
      <c r="L8" s="286"/>
    </row>
    <row r="9" ht="34.5" customHeight="1" spans="1:12">
      <c r="A9" s="234" t="s">
        <v>439</v>
      </c>
      <c r="B9" s="233"/>
      <c r="C9" s="4"/>
      <c r="D9" s="92"/>
      <c r="E9" s="235" t="s">
        <v>440</v>
      </c>
      <c r="F9" s="92"/>
      <c r="G9" s="92"/>
      <c r="H9" s="92"/>
      <c r="I9" s="92"/>
      <c r="J9" s="287" t="s">
        <v>441</v>
      </c>
      <c r="K9" s="92"/>
      <c r="L9" s="114"/>
    </row>
    <row r="10" ht="33" customHeight="1" spans="1:12">
      <c r="A10" s="165" t="s">
        <v>442</v>
      </c>
      <c r="B10" s="189"/>
      <c r="C10" s="236"/>
      <c r="D10" s="237"/>
      <c r="E10" s="82"/>
      <c r="F10" s="82"/>
      <c r="G10" s="82"/>
      <c r="H10" s="82"/>
      <c r="I10" s="288"/>
      <c r="J10" s="289" t="s">
        <v>443</v>
      </c>
      <c r="K10" s="236"/>
      <c r="L10" s="290"/>
    </row>
    <row r="11" ht="69" customHeight="1" spans="1:12">
      <c r="A11" s="174" t="s">
        <v>445</v>
      </c>
      <c r="B11" s="160"/>
      <c r="C11" s="238"/>
      <c r="D11" s="239"/>
      <c r="E11" s="239"/>
      <c r="F11" s="239"/>
      <c r="G11" s="239"/>
      <c r="H11" s="239"/>
      <c r="I11" s="239"/>
      <c r="J11" s="239"/>
      <c r="K11" s="239"/>
      <c r="L11" s="291"/>
    </row>
    <row r="12" ht="33.75" customHeight="1" spans="1:12">
      <c r="A12" s="174" t="s">
        <v>446</v>
      </c>
      <c r="B12" s="240"/>
      <c r="C12" s="241"/>
      <c r="D12" s="242"/>
      <c r="E12" s="243"/>
      <c r="F12" s="244"/>
      <c r="G12" s="245" t="s">
        <v>447</v>
      </c>
      <c r="H12" s="240"/>
      <c r="I12" s="241"/>
      <c r="J12" s="292"/>
      <c r="K12" s="243"/>
      <c r="L12" s="293"/>
    </row>
    <row r="13" ht="21.75" customHeight="1" spans="1:12">
      <c r="A13" s="246" t="s">
        <v>436</v>
      </c>
      <c r="B13" s="247"/>
      <c r="C13" s="247"/>
      <c r="D13" s="248"/>
      <c r="E13" s="248"/>
      <c r="F13" s="249"/>
      <c r="G13" s="172" t="s">
        <v>436</v>
      </c>
      <c r="H13" s="172"/>
      <c r="I13" s="172"/>
      <c r="J13" s="294"/>
      <c r="K13" s="294"/>
      <c r="L13" s="295"/>
    </row>
    <row r="14" ht="122.1" customHeight="1" spans="1:12">
      <c r="A14" s="163" t="s">
        <v>448</v>
      </c>
      <c r="B14" s="250"/>
      <c r="C14" s="251" t="s">
        <v>461</v>
      </c>
      <c r="D14" s="252"/>
      <c r="E14" s="252"/>
      <c r="F14" s="252"/>
      <c r="G14" s="252"/>
      <c r="H14" s="252"/>
      <c r="I14" s="252"/>
      <c r="J14" s="252"/>
      <c r="K14" s="252"/>
      <c r="L14" s="296"/>
    </row>
    <row r="15" ht="22.5" customHeight="1" spans="1:12">
      <c r="A15" s="253"/>
      <c r="B15" s="254"/>
      <c r="C15" s="255" t="s">
        <v>450</v>
      </c>
      <c r="D15" s="256"/>
      <c r="E15" s="256"/>
      <c r="F15" s="257"/>
      <c r="G15" s="257"/>
      <c r="H15" s="258" t="s">
        <v>451</v>
      </c>
      <c r="I15" s="258"/>
      <c r="J15" s="262"/>
      <c r="K15" s="262"/>
      <c r="L15" s="297"/>
    </row>
    <row r="16" ht="22.5" customHeight="1" spans="1:12">
      <c r="A16" s="253"/>
      <c r="B16" s="254"/>
      <c r="C16" s="259" t="s">
        <v>452</v>
      </c>
      <c r="D16" s="260"/>
      <c r="E16" s="260"/>
      <c r="F16" s="261"/>
      <c r="G16" s="262" t="s">
        <v>453</v>
      </c>
      <c r="H16" s="262"/>
      <c r="I16" s="298"/>
      <c r="J16" s="298"/>
      <c r="K16" s="257"/>
      <c r="L16" s="299"/>
    </row>
    <row r="17" ht="36.95" customHeight="1" spans="1:12">
      <c r="A17" s="263"/>
      <c r="B17" s="264"/>
      <c r="C17" s="265" t="s">
        <v>462</v>
      </c>
      <c r="D17" s="266"/>
      <c r="E17" s="266"/>
      <c r="F17" s="266"/>
      <c r="G17" s="266"/>
      <c r="H17" s="266"/>
      <c r="I17" s="266"/>
      <c r="J17" s="266"/>
      <c r="K17" s="266"/>
      <c r="L17" s="300"/>
    </row>
    <row r="18" ht="71.25" customHeight="1" spans="1:12">
      <c r="A18" s="267" t="s">
        <v>455</v>
      </c>
      <c r="B18" s="198"/>
      <c r="C18" s="268"/>
      <c r="D18" s="269"/>
      <c r="E18" s="269"/>
      <c r="F18" s="270"/>
      <c r="G18" s="101" t="s">
        <v>456</v>
      </c>
      <c r="H18" s="198"/>
      <c r="I18" s="268"/>
      <c r="J18" s="269"/>
      <c r="K18" s="269"/>
      <c r="L18" s="301"/>
    </row>
    <row r="19" ht="57" customHeight="1" spans="1:12">
      <c r="A19" s="14" t="s">
        <v>457</v>
      </c>
      <c r="B19" s="271"/>
      <c r="C19" s="271"/>
      <c r="D19" s="271"/>
      <c r="E19" s="271"/>
      <c r="F19" s="271"/>
      <c r="G19" s="271"/>
      <c r="H19" s="271"/>
      <c r="I19" s="271"/>
      <c r="J19" s="271"/>
      <c r="K19" s="271"/>
      <c r="L19" s="271"/>
    </row>
    <row r="20" ht="19.5" customHeight="1" spans="1:12">
      <c r="A20" s="272" t="s">
        <v>458</v>
      </c>
      <c r="B20" s="273"/>
      <c r="C20" s="273"/>
      <c r="D20" s="273"/>
      <c r="E20" s="273"/>
      <c r="F20" s="273"/>
      <c r="G20" s="273"/>
      <c r="H20" s="273"/>
      <c r="I20" s="273"/>
      <c r="J20" s="273"/>
      <c r="K20" s="273"/>
      <c r="L20" s="273"/>
    </row>
    <row r="21" ht="21" customHeight="1" spans="1:12">
      <c r="A21" s="274" t="s">
        <v>459</v>
      </c>
      <c r="B21" s="274"/>
      <c r="C21" s="274"/>
      <c r="D21" s="274"/>
      <c r="E21" s="274"/>
      <c r="F21" s="274"/>
      <c r="G21" s="274"/>
      <c r="H21" s="274"/>
      <c r="I21" s="274"/>
      <c r="J21" s="274"/>
      <c r="K21" s="274"/>
      <c r="L21" s="274"/>
    </row>
    <row r="22" ht="48.95" customHeight="1"/>
  </sheetData>
  <protectedRanges>
    <protectedRange sqref="F2" name="区域1_1"/>
  </protectedRanges>
  <mergeCells count="50">
    <mergeCell ref="A1:L1"/>
    <mergeCell ref="A2:B2"/>
    <mergeCell ref="F2:I2"/>
    <mergeCell ref="A3:G3"/>
    <mergeCell ref="H3:I3"/>
    <mergeCell ref="J3:L3"/>
    <mergeCell ref="A4:H4"/>
    <mergeCell ref="I4:J4"/>
    <mergeCell ref="K4:L4"/>
    <mergeCell ref="B5:I5"/>
    <mergeCell ref="J5:L5"/>
    <mergeCell ref="A6:L6"/>
    <mergeCell ref="H7:I7"/>
    <mergeCell ref="J7:L7"/>
    <mergeCell ref="H8:I8"/>
    <mergeCell ref="J8:L8"/>
    <mergeCell ref="A9:B9"/>
    <mergeCell ref="C9:D9"/>
    <mergeCell ref="F9:I9"/>
    <mergeCell ref="K9:L9"/>
    <mergeCell ref="A10:C10"/>
    <mergeCell ref="D10:I10"/>
    <mergeCell ref="J10:K10"/>
    <mergeCell ref="A11:B11"/>
    <mergeCell ref="C11:L11"/>
    <mergeCell ref="A12:C12"/>
    <mergeCell ref="D12:F12"/>
    <mergeCell ref="G12:I12"/>
    <mergeCell ref="J12:L12"/>
    <mergeCell ref="A13:C13"/>
    <mergeCell ref="D13:F13"/>
    <mergeCell ref="G13:I13"/>
    <mergeCell ref="J13:L13"/>
    <mergeCell ref="C14:L14"/>
    <mergeCell ref="C15:E15"/>
    <mergeCell ref="F15:G15"/>
    <mergeCell ref="H15:I15"/>
    <mergeCell ref="J15:L15"/>
    <mergeCell ref="C16:E16"/>
    <mergeCell ref="C17:L17"/>
    <mergeCell ref="A18:B18"/>
    <mergeCell ref="C18:F18"/>
    <mergeCell ref="G18:H18"/>
    <mergeCell ref="I18:L18"/>
    <mergeCell ref="A19:L19"/>
    <mergeCell ref="A20:L20"/>
    <mergeCell ref="A21:L21"/>
    <mergeCell ref="A7:C8"/>
    <mergeCell ref="D7:G8"/>
    <mergeCell ref="A14:B17"/>
  </mergeCells>
  <pageMargins left="0.509027777777778" right="0.409027777777778" top="0.156944444444444" bottom="0.0784722222222222" header="0.0784722222222222" footer="0.236111111111111"/>
  <pageSetup paperSize="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J16"/>
  <sheetViews>
    <sheetView topLeftCell="A10" workbookViewId="0">
      <selection activeCell="C22" sqref="C22"/>
    </sheetView>
  </sheetViews>
  <sheetFormatPr defaultColWidth="12" defaultRowHeight="14.25"/>
  <cols>
    <col min="1" max="1" width="11.3333333333333" style="1" customWidth="1"/>
    <col min="2" max="2" width="9.66666666666667" style="1" customWidth="1"/>
    <col min="3" max="3" width="14.5" style="1" customWidth="1"/>
    <col min="4" max="4" width="12.8333333333333" style="1" customWidth="1"/>
    <col min="5" max="5" width="10.5" style="1" customWidth="1"/>
    <col min="6" max="6" width="9.5" style="1" customWidth="1"/>
    <col min="7" max="8" width="6.66666666666667" style="1" customWidth="1"/>
    <col min="9" max="9" width="7.33333333333333" style="1" customWidth="1"/>
    <col min="10" max="10" width="10.6666666666667" style="1" customWidth="1"/>
    <col min="11" max="16384" width="12" style="1"/>
  </cols>
  <sheetData>
    <row r="1" ht="45" customHeight="1" spans="1:10">
      <c r="A1" s="2" t="s">
        <v>463</v>
      </c>
      <c r="B1" s="2"/>
      <c r="C1" s="2"/>
      <c r="D1" s="2"/>
      <c r="E1" s="2"/>
      <c r="F1" s="2"/>
      <c r="G1" s="2"/>
      <c r="H1" s="2"/>
      <c r="I1" s="2"/>
      <c r="J1" s="2"/>
    </row>
    <row r="2" ht="27" customHeight="1" spans="1:10">
      <c r="A2" s="3" t="s">
        <v>464</v>
      </c>
      <c r="B2" s="3"/>
      <c r="C2" s="123"/>
      <c r="D2" s="123"/>
      <c r="E2" s="123"/>
      <c r="F2" s="123"/>
      <c r="G2" s="3" t="s">
        <v>2</v>
      </c>
      <c r="H2" s="3"/>
      <c r="I2" s="15" t="s">
        <v>26</v>
      </c>
      <c r="J2" s="15"/>
    </row>
    <row r="3" ht="27" customHeight="1" spans="1:10">
      <c r="A3" s="3"/>
      <c r="B3" s="3"/>
      <c r="C3" s="123"/>
      <c r="D3" s="123"/>
      <c r="E3" s="123"/>
      <c r="F3" s="123"/>
      <c r="G3" s="3" t="s">
        <v>465</v>
      </c>
      <c r="H3" s="3"/>
      <c r="I3" s="16" t="s">
        <v>466</v>
      </c>
      <c r="J3" s="17"/>
    </row>
    <row r="4" ht="39" customHeight="1" spans="1:10">
      <c r="A4" s="3" t="s">
        <v>10</v>
      </c>
      <c r="B4" s="3"/>
      <c r="C4" s="123"/>
      <c r="D4" s="123"/>
      <c r="E4" s="123"/>
      <c r="F4" s="123"/>
      <c r="G4" s="123"/>
      <c r="H4" s="123"/>
      <c r="I4" s="123"/>
      <c r="J4" s="123"/>
    </row>
    <row r="5" ht="33.95" customHeight="1" spans="1:10">
      <c r="A5" s="3" t="s">
        <v>13</v>
      </c>
      <c r="B5" s="3"/>
      <c r="C5" s="32"/>
      <c r="D5" s="32"/>
      <c r="E5" s="3" t="s">
        <v>467</v>
      </c>
      <c r="F5" s="3"/>
      <c r="G5" s="32"/>
      <c r="H5" s="32"/>
      <c r="I5" s="32"/>
      <c r="J5" s="32"/>
    </row>
    <row r="6" ht="33.95" customHeight="1" spans="1:10">
      <c r="A6" s="3" t="s">
        <v>468</v>
      </c>
      <c r="B6" s="3"/>
      <c r="C6" s="32"/>
      <c r="D6" s="32"/>
      <c r="E6" s="3" t="s">
        <v>469</v>
      </c>
      <c r="F6" s="3"/>
      <c r="G6" s="32"/>
      <c r="H6" s="32"/>
      <c r="I6" s="32"/>
      <c r="J6" s="32"/>
    </row>
    <row r="7" ht="33" customHeight="1" spans="1:10">
      <c r="A7" s="6" t="s">
        <v>470</v>
      </c>
      <c r="B7" s="6"/>
      <c r="C7" s="6"/>
      <c r="D7" s="6"/>
      <c r="E7" s="6"/>
      <c r="F7" s="6"/>
      <c r="G7" s="6"/>
      <c r="H7" s="6"/>
      <c r="I7" s="6"/>
      <c r="J7" s="6"/>
    </row>
    <row r="8" ht="161.1" customHeight="1" spans="1:10">
      <c r="A8" s="7"/>
      <c r="B8" s="8"/>
      <c r="C8" s="8"/>
      <c r="D8" s="8"/>
      <c r="E8" s="8"/>
      <c r="F8" s="8"/>
      <c r="G8" s="8"/>
      <c r="H8" s="8"/>
      <c r="I8" s="8"/>
      <c r="J8" s="18"/>
    </row>
    <row r="9" ht="66.95" customHeight="1" spans="1:10">
      <c r="A9" s="9" t="s">
        <v>471</v>
      </c>
      <c r="B9" s="10"/>
      <c r="C9" s="10"/>
      <c r="D9" s="10"/>
      <c r="E9" s="10"/>
      <c r="F9" s="10"/>
      <c r="G9" s="10"/>
      <c r="H9" s="10"/>
      <c r="I9" s="10"/>
      <c r="J9" s="19"/>
    </row>
    <row r="10" ht="29.25" customHeight="1" spans="1:10">
      <c r="A10" s="3" t="s">
        <v>472</v>
      </c>
      <c r="B10" s="3"/>
      <c r="C10" s="3"/>
      <c r="D10" s="3"/>
      <c r="E10" s="3"/>
      <c r="F10" s="3"/>
      <c r="G10" s="3"/>
      <c r="H10" s="3"/>
      <c r="I10" s="3"/>
      <c r="J10" s="3"/>
    </row>
    <row r="11" ht="54" customHeight="1" spans="1:10">
      <c r="A11" s="3" t="s">
        <v>473</v>
      </c>
      <c r="B11" s="3"/>
      <c r="C11" s="13" t="s">
        <v>474</v>
      </c>
      <c r="D11" s="13"/>
      <c r="E11" s="13"/>
      <c r="F11" s="13"/>
      <c r="G11" s="13"/>
      <c r="H11" s="13"/>
      <c r="I11" s="13"/>
      <c r="J11" s="13"/>
    </row>
    <row r="12" ht="60" customHeight="1" spans="1:10">
      <c r="A12" s="3" t="s">
        <v>475</v>
      </c>
      <c r="B12" s="3"/>
      <c r="C12" s="13" t="s">
        <v>476</v>
      </c>
      <c r="D12" s="13"/>
      <c r="E12" s="13"/>
      <c r="F12" s="13"/>
      <c r="G12" s="13"/>
      <c r="H12" s="13"/>
      <c r="I12" s="13"/>
      <c r="J12" s="13"/>
    </row>
    <row r="13" ht="54" customHeight="1" spans="1:10">
      <c r="A13" s="3"/>
      <c r="B13" s="3"/>
      <c r="C13" s="13"/>
      <c r="D13" s="13"/>
      <c r="E13" s="13"/>
      <c r="F13" s="13"/>
      <c r="G13" s="13"/>
      <c r="H13" s="13"/>
      <c r="I13" s="13"/>
      <c r="J13" s="13"/>
    </row>
    <row r="14" ht="6.95" customHeight="1"/>
    <row r="15" ht="18" customHeight="1" spans="1:10">
      <c r="A15" s="14" t="s">
        <v>477</v>
      </c>
      <c r="B15" s="14"/>
      <c r="C15" s="14"/>
      <c r="D15" s="14"/>
      <c r="E15" s="14"/>
      <c r="F15" s="14"/>
      <c r="G15" s="14"/>
      <c r="H15" s="14"/>
      <c r="I15" s="14"/>
      <c r="J15" s="14"/>
    </row>
    <row r="16" ht="41.1" customHeight="1" spans="1:10">
      <c r="A16" s="14"/>
      <c r="B16" s="14"/>
      <c r="C16" s="14"/>
      <c r="D16" s="14"/>
      <c r="E16" s="14"/>
      <c r="F16" s="14"/>
      <c r="G16" s="14"/>
      <c r="H16" s="14"/>
      <c r="I16" s="14"/>
      <c r="J16" s="14"/>
    </row>
  </sheetData>
  <mergeCells count="27">
    <mergeCell ref="A1:J1"/>
    <mergeCell ref="G2:H2"/>
    <mergeCell ref="I2:J2"/>
    <mergeCell ref="G3:H3"/>
    <mergeCell ref="A4:B4"/>
    <mergeCell ref="C4:J4"/>
    <mergeCell ref="A5:B5"/>
    <mergeCell ref="C5:D5"/>
    <mergeCell ref="E5:F5"/>
    <mergeCell ref="G5:J5"/>
    <mergeCell ref="A6:B6"/>
    <mergeCell ref="C6:D6"/>
    <mergeCell ref="E6:F6"/>
    <mergeCell ref="G6:J6"/>
    <mergeCell ref="A7:J7"/>
    <mergeCell ref="A8:J8"/>
    <mergeCell ref="A9:J9"/>
    <mergeCell ref="A10:J10"/>
    <mergeCell ref="A11:B11"/>
    <mergeCell ref="C11:J11"/>
    <mergeCell ref="A12:B12"/>
    <mergeCell ref="C12:J12"/>
    <mergeCell ref="A13:B13"/>
    <mergeCell ref="C13:J13"/>
    <mergeCell ref="A15:J16"/>
    <mergeCell ref="A2:B3"/>
    <mergeCell ref="C2:F3"/>
  </mergeCells>
  <printOptions horizontalCentered="1"/>
  <pageMargins left="0.354166666666667" right="0.314583333333333" top="0.55" bottom="0.16" header="0.51" footer="0.12"/>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K18"/>
  <sheetViews>
    <sheetView workbookViewId="0">
      <selection activeCell="N12" sqref="N12"/>
    </sheetView>
  </sheetViews>
  <sheetFormatPr defaultColWidth="9.33333333333333" defaultRowHeight="12.75"/>
  <cols>
    <col min="1" max="2" width="6.33333333333333" style="78" customWidth="1"/>
    <col min="3" max="4" width="11.1666666666667" style="78" customWidth="1"/>
    <col min="5" max="5" width="14.3333333333333" style="78" customWidth="1"/>
    <col min="6" max="7" width="7.66666666666667" style="78" customWidth="1"/>
    <col min="8" max="9" width="6.66666666666667" style="78" customWidth="1"/>
    <col min="10" max="11" width="10.8333333333333" style="78" customWidth="1"/>
    <col min="12" max="16384" width="9.33333333333333" style="78"/>
  </cols>
  <sheetData>
    <row r="1" ht="46.5" customHeight="1" spans="1:11">
      <c r="A1" s="148" t="s">
        <v>478</v>
      </c>
      <c r="B1" s="148"/>
      <c r="C1" s="148"/>
      <c r="D1" s="148"/>
      <c r="E1" s="148"/>
      <c r="F1" s="148"/>
      <c r="G1" s="148"/>
      <c r="H1" s="148"/>
      <c r="I1" s="148"/>
      <c r="J1" s="148"/>
      <c r="K1" s="148"/>
    </row>
    <row r="2" ht="31.5" customHeight="1" spans="1:11">
      <c r="A2" s="80"/>
      <c r="B2" s="80"/>
      <c r="C2" s="80"/>
      <c r="D2" s="149" t="s">
        <v>479</v>
      </c>
      <c r="E2" s="150"/>
      <c r="F2" s="150"/>
      <c r="G2" s="150"/>
      <c r="H2" s="150"/>
      <c r="I2" s="80"/>
      <c r="J2" s="80"/>
      <c r="K2" s="80"/>
    </row>
    <row r="3" ht="34.7" customHeight="1" spans="1:11">
      <c r="A3" s="151" t="s">
        <v>480</v>
      </c>
      <c r="B3" s="152"/>
      <c r="C3" s="153"/>
      <c r="D3" s="154"/>
      <c r="E3" s="155" t="s">
        <v>2</v>
      </c>
      <c r="F3" s="156"/>
      <c r="G3" s="157"/>
      <c r="H3" s="158" t="s">
        <v>481</v>
      </c>
      <c r="I3" s="152"/>
      <c r="J3" s="201"/>
      <c r="K3" s="202"/>
    </row>
    <row r="4" ht="34.7" customHeight="1" spans="1:11">
      <c r="A4" s="159" t="s">
        <v>482</v>
      </c>
      <c r="B4" s="160"/>
      <c r="C4" s="161"/>
      <c r="D4" s="162"/>
      <c r="E4" s="162"/>
      <c r="F4" s="162"/>
      <c r="G4" s="162"/>
      <c r="H4" s="162"/>
      <c r="I4" s="162"/>
      <c r="J4" s="162"/>
      <c r="K4" s="203"/>
    </row>
    <row r="5" ht="34.7" customHeight="1" spans="1:11">
      <c r="A5" s="163" t="s">
        <v>483</v>
      </c>
      <c r="B5" s="164" t="s">
        <v>484</v>
      </c>
      <c r="C5" s="160"/>
      <c r="D5" s="161"/>
      <c r="E5" s="162"/>
      <c r="F5" s="162"/>
      <c r="G5" s="162"/>
      <c r="H5" s="162"/>
      <c r="I5" s="162"/>
      <c r="J5" s="162"/>
      <c r="K5" s="203"/>
    </row>
    <row r="6" ht="34.7" customHeight="1" spans="1:11">
      <c r="A6" s="165"/>
      <c r="B6" s="164" t="s">
        <v>485</v>
      </c>
      <c r="C6" s="160"/>
      <c r="D6" s="161"/>
      <c r="E6" s="162"/>
      <c r="F6" s="166"/>
      <c r="G6" s="164" t="s">
        <v>12</v>
      </c>
      <c r="H6" s="160"/>
      <c r="I6" s="161"/>
      <c r="J6" s="162"/>
      <c r="K6" s="203"/>
    </row>
    <row r="7" ht="34.7" customHeight="1" spans="1:11">
      <c r="A7" s="159" t="s">
        <v>486</v>
      </c>
      <c r="B7" s="160"/>
      <c r="C7" s="167"/>
      <c r="D7" s="168"/>
      <c r="E7" s="168"/>
      <c r="F7" s="168"/>
      <c r="G7" s="169"/>
      <c r="H7" s="164" t="s">
        <v>467</v>
      </c>
      <c r="I7" s="160"/>
      <c r="J7" s="161"/>
      <c r="K7" s="203"/>
    </row>
    <row r="8" ht="34.7" customHeight="1" spans="1:11">
      <c r="A8" s="159" t="s">
        <v>13</v>
      </c>
      <c r="B8" s="160"/>
      <c r="C8" s="170"/>
      <c r="D8" s="171"/>
      <c r="E8" s="172" t="s">
        <v>487</v>
      </c>
      <c r="F8" s="161"/>
      <c r="G8" s="173" t="s">
        <v>488</v>
      </c>
      <c r="H8" s="164" t="s">
        <v>468</v>
      </c>
      <c r="I8" s="160"/>
      <c r="J8" s="170"/>
      <c r="K8" s="204"/>
    </row>
    <row r="9" ht="34.7" customHeight="1" spans="1:11">
      <c r="A9" s="174" t="s">
        <v>489</v>
      </c>
      <c r="B9" s="160"/>
      <c r="C9" s="175" t="s">
        <v>490</v>
      </c>
      <c r="D9" s="176"/>
      <c r="E9" s="177" t="s">
        <v>7</v>
      </c>
      <c r="F9" s="178"/>
      <c r="G9" s="176"/>
      <c r="H9" s="179" t="s">
        <v>491</v>
      </c>
      <c r="I9" s="160"/>
      <c r="J9" s="205"/>
      <c r="K9" s="206"/>
    </row>
    <row r="10" ht="30.75" customHeight="1" spans="1:11">
      <c r="A10" s="180" t="s">
        <v>492</v>
      </c>
      <c r="B10" s="181"/>
      <c r="C10" s="181"/>
      <c r="D10" s="181"/>
      <c r="E10" s="181"/>
      <c r="F10" s="181"/>
      <c r="G10" s="181"/>
      <c r="H10" s="181"/>
      <c r="I10" s="181"/>
      <c r="J10" s="181"/>
      <c r="K10" s="207"/>
    </row>
    <row r="11" ht="71.25" customHeight="1" spans="1:11">
      <c r="A11" s="182" t="s">
        <v>493</v>
      </c>
      <c r="B11" s="183"/>
      <c r="C11" s="183"/>
      <c r="D11" s="183"/>
      <c r="E11" s="183"/>
      <c r="F11" s="183"/>
      <c r="G11" s="183"/>
      <c r="H11" s="183"/>
      <c r="I11" s="183"/>
      <c r="J11" s="183"/>
      <c r="K11" s="208"/>
    </row>
    <row r="12" ht="107.25" customHeight="1" spans="1:11">
      <c r="A12" s="184" t="s">
        <v>494</v>
      </c>
      <c r="B12" s="185"/>
      <c r="C12" s="185"/>
      <c r="D12" s="185"/>
      <c r="E12" s="186"/>
      <c r="F12" s="187" t="s">
        <v>495</v>
      </c>
      <c r="G12" s="188"/>
      <c r="H12" s="188"/>
      <c r="I12" s="188"/>
      <c r="J12" s="188"/>
      <c r="K12" s="209"/>
    </row>
    <row r="13" ht="30.75" customHeight="1" spans="1:11">
      <c r="A13" s="165" t="s">
        <v>496</v>
      </c>
      <c r="B13" s="189"/>
      <c r="C13" s="189"/>
      <c r="D13" s="189"/>
      <c r="E13" s="189"/>
      <c r="F13" s="189"/>
      <c r="G13" s="189"/>
      <c r="H13" s="189"/>
      <c r="I13" s="189"/>
      <c r="J13" s="189"/>
      <c r="K13" s="210"/>
    </row>
    <row r="14" ht="34.7" customHeight="1" spans="1:11">
      <c r="A14" s="163" t="s">
        <v>497</v>
      </c>
      <c r="B14" s="164" t="s">
        <v>498</v>
      </c>
      <c r="C14" s="160"/>
      <c r="D14" s="190"/>
      <c r="E14" s="191"/>
      <c r="F14" s="164" t="s">
        <v>499</v>
      </c>
      <c r="G14" s="160"/>
      <c r="H14" s="192"/>
      <c r="I14" s="211"/>
      <c r="J14" s="211"/>
      <c r="K14" s="212"/>
    </row>
    <row r="15" ht="34.7" customHeight="1" spans="1:11">
      <c r="A15" s="193"/>
      <c r="B15" s="164" t="s">
        <v>500</v>
      </c>
      <c r="C15" s="160"/>
      <c r="D15" s="190"/>
      <c r="E15" s="191"/>
      <c r="F15" s="164" t="s">
        <v>501</v>
      </c>
      <c r="G15" s="160"/>
      <c r="H15" s="190"/>
      <c r="I15" s="191"/>
      <c r="J15" s="172" t="s">
        <v>502</v>
      </c>
      <c r="K15" s="213"/>
    </row>
    <row r="16" ht="34.7" customHeight="1" spans="1:11">
      <c r="A16" s="193"/>
      <c r="B16" s="179" t="s">
        <v>503</v>
      </c>
      <c r="C16" s="160"/>
      <c r="D16" s="194"/>
      <c r="E16" s="195"/>
      <c r="F16" s="164" t="s">
        <v>504</v>
      </c>
      <c r="G16" s="160"/>
      <c r="H16" s="190"/>
      <c r="I16" s="214"/>
      <c r="J16" s="214"/>
      <c r="K16" s="215"/>
    </row>
    <row r="17" ht="35.25" customHeight="1" spans="1:11">
      <c r="A17" s="196"/>
      <c r="B17" s="197" t="s">
        <v>505</v>
      </c>
      <c r="C17" s="198"/>
      <c r="D17" s="199"/>
      <c r="E17" s="200"/>
      <c r="F17" s="197" t="s">
        <v>506</v>
      </c>
      <c r="G17" s="198"/>
      <c r="H17" s="199"/>
      <c r="I17" s="216"/>
      <c r="J17" s="216"/>
      <c r="K17" s="217"/>
    </row>
    <row r="18" ht="63" customHeight="1"/>
  </sheetData>
  <mergeCells count="51">
    <mergeCell ref="A1:K1"/>
    <mergeCell ref="E2:H2"/>
    <mergeCell ref="A3:B3"/>
    <mergeCell ref="C3:D3"/>
    <mergeCell ref="F3:G3"/>
    <mergeCell ref="H3:I3"/>
    <mergeCell ref="J3:K3"/>
    <mergeCell ref="A4:B4"/>
    <mergeCell ref="C4:K4"/>
    <mergeCell ref="B5:C5"/>
    <mergeCell ref="D5:K5"/>
    <mergeCell ref="B6:C6"/>
    <mergeCell ref="D6:F6"/>
    <mergeCell ref="G6:H6"/>
    <mergeCell ref="I6:K6"/>
    <mergeCell ref="A7:B7"/>
    <mergeCell ref="C7:G7"/>
    <mergeCell ref="H7:I7"/>
    <mergeCell ref="J7:K7"/>
    <mergeCell ref="A8:B8"/>
    <mergeCell ref="C8:D8"/>
    <mergeCell ref="H8:I8"/>
    <mergeCell ref="J8:K8"/>
    <mergeCell ref="A9:B9"/>
    <mergeCell ref="C9:D9"/>
    <mergeCell ref="F9:G9"/>
    <mergeCell ref="H9:I9"/>
    <mergeCell ref="J9:K9"/>
    <mergeCell ref="A10:K10"/>
    <mergeCell ref="A11:K11"/>
    <mergeCell ref="A12:E12"/>
    <mergeCell ref="F12:K12"/>
    <mergeCell ref="A13:K13"/>
    <mergeCell ref="B14:C14"/>
    <mergeCell ref="D14:E14"/>
    <mergeCell ref="F14:G14"/>
    <mergeCell ref="H14:K14"/>
    <mergeCell ref="B15:C15"/>
    <mergeCell ref="D15:E15"/>
    <mergeCell ref="F15:G15"/>
    <mergeCell ref="H15:I15"/>
    <mergeCell ref="B16:C16"/>
    <mergeCell ref="D16:E16"/>
    <mergeCell ref="F16:G16"/>
    <mergeCell ref="H16:K16"/>
    <mergeCell ref="B17:C17"/>
    <mergeCell ref="D17:E17"/>
    <mergeCell ref="F17:G17"/>
    <mergeCell ref="H17:K17"/>
    <mergeCell ref="A5:A6"/>
    <mergeCell ref="A14:A17"/>
  </mergeCells>
  <pageMargins left="0.590277777777778" right="0.590277777777778" top="0.590277777777778" bottom="0.590277777777778"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H13"/>
  <sheetViews>
    <sheetView topLeftCell="A7" workbookViewId="0">
      <selection activeCell="J8" sqref="J8"/>
    </sheetView>
  </sheetViews>
  <sheetFormatPr defaultColWidth="12" defaultRowHeight="14.25" outlineLevelCol="7"/>
  <cols>
    <col min="1" max="1" width="21" style="1" customWidth="1"/>
    <col min="2" max="2" width="4.33333333333333" style="1" hidden="1" customWidth="1"/>
    <col min="3" max="3" width="17.3333333333333" style="1" customWidth="1"/>
    <col min="4" max="4" width="5.5" style="1" customWidth="1"/>
    <col min="5" max="5" width="15.1666666666667" style="1" customWidth="1"/>
    <col min="6" max="6" width="5.5" style="1" customWidth="1"/>
    <col min="7" max="7" width="21.6666666666667" style="1" customWidth="1"/>
    <col min="8" max="8" width="21.8333333333333" style="1" customWidth="1"/>
    <col min="9" max="16384" width="12" style="1"/>
  </cols>
  <sheetData>
    <row r="1" ht="31.5" customHeight="1" spans="1:8">
      <c r="A1" s="119" t="s">
        <v>464</v>
      </c>
      <c r="B1" s="120"/>
      <c r="C1" s="121"/>
      <c r="D1" s="122"/>
      <c r="E1" s="4" t="s">
        <v>10</v>
      </c>
      <c r="F1" s="4"/>
      <c r="G1" s="123"/>
      <c r="H1" s="123"/>
    </row>
    <row r="2" ht="31.5" customHeight="1" spans="1:8">
      <c r="A2" s="124"/>
      <c r="B2" s="125"/>
      <c r="C2" s="126"/>
      <c r="D2" s="127"/>
      <c r="E2" s="119" t="s">
        <v>467</v>
      </c>
      <c r="F2" s="119"/>
      <c r="G2" s="128"/>
      <c r="H2" s="128"/>
    </row>
    <row r="3" ht="26.25" customHeight="1" spans="1:8">
      <c r="A3" s="4" t="s">
        <v>507</v>
      </c>
      <c r="B3" s="4"/>
      <c r="C3" s="23"/>
      <c r="D3" s="25"/>
      <c r="E3" s="4" t="s">
        <v>469</v>
      </c>
      <c r="F3" s="4"/>
      <c r="G3" s="4"/>
      <c r="H3" s="4"/>
    </row>
    <row r="4" ht="206.25" customHeight="1" spans="1:8">
      <c r="A4" s="129" t="s">
        <v>508</v>
      </c>
      <c r="B4" s="130"/>
      <c r="C4" s="130"/>
      <c r="D4" s="130"/>
      <c r="E4" s="130"/>
      <c r="F4" s="130"/>
      <c r="G4" s="130"/>
      <c r="H4" s="131"/>
    </row>
    <row r="5" ht="48" customHeight="1" spans="1:8">
      <c r="A5" s="132" t="s">
        <v>509</v>
      </c>
      <c r="B5" s="133"/>
      <c r="C5" s="133"/>
      <c r="D5" s="133"/>
      <c r="E5" s="133"/>
      <c r="F5" s="133"/>
      <c r="G5" s="133"/>
      <c r="H5" s="134"/>
    </row>
    <row r="6" ht="29.25" customHeight="1" spans="1:8">
      <c r="A6" s="4" t="s">
        <v>472</v>
      </c>
      <c r="B6" s="4"/>
      <c r="C6" s="4"/>
      <c r="D6" s="4"/>
      <c r="E6" s="4"/>
      <c r="F6" s="4"/>
      <c r="G6" s="4"/>
      <c r="H6" s="4"/>
    </row>
    <row r="7" ht="29.25" customHeight="1" spans="1:8">
      <c r="A7" s="135" t="s">
        <v>510</v>
      </c>
      <c r="B7" s="136"/>
      <c r="C7" s="135" t="s">
        <v>511</v>
      </c>
      <c r="D7" s="136"/>
      <c r="E7" s="135" t="s">
        <v>512</v>
      </c>
      <c r="F7" s="136"/>
      <c r="G7" s="22" t="s">
        <v>513</v>
      </c>
      <c r="H7" s="119" t="s">
        <v>514</v>
      </c>
    </row>
    <row r="8" ht="45.75" customHeight="1" spans="1:8">
      <c r="A8" s="132"/>
      <c r="B8" s="134"/>
      <c r="C8" s="137"/>
      <c r="D8" s="138"/>
      <c r="E8" s="132"/>
      <c r="F8" s="134"/>
      <c r="G8" s="22"/>
      <c r="H8" s="139"/>
    </row>
    <row r="9" ht="45.75" customHeight="1" spans="1:8">
      <c r="A9" s="140" t="s">
        <v>515</v>
      </c>
      <c r="B9" s="140" t="s">
        <v>515</v>
      </c>
      <c r="C9" s="141" t="s">
        <v>515</v>
      </c>
      <c r="D9" s="142"/>
      <c r="E9" s="141" t="s">
        <v>515</v>
      </c>
      <c r="F9" s="142"/>
      <c r="G9" s="140" t="s">
        <v>515</v>
      </c>
      <c r="H9" s="140" t="s">
        <v>515</v>
      </c>
    </row>
    <row r="10" ht="45.75" customHeight="1" spans="1:8">
      <c r="A10" s="140"/>
      <c r="B10" s="140"/>
      <c r="C10" s="129"/>
      <c r="D10" s="131"/>
      <c r="E10" s="129"/>
      <c r="F10" s="131"/>
      <c r="G10" s="140"/>
      <c r="H10" s="140"/>
    </row>
    <row r="11" ht="108" customHeight="1" spans="1:8">
      <c r="A11" s="143"/>
      <c r="B11" s="143"/>
      <c r="C11" s="129"/>
      <c r="D11" s="131"/>
      <c r="E11" s="129"/>
      <c r="F11" s="131"/>
      <c r="G11" s="143"/>
      <c r="H11" s="143"/>
    </row>
    <row r="12" ht="24" customHeight="1" spans="1:8">
      <c r="A12" s="144" t="s">
        <v>516</v>
      </c>
      <c r="B12" s="144" t="s">
        <v>516</v>
      </c>
      <c r="C12" s="145" t="s">
        <v>516</v>
      </c>
      <c r="D12" s="146"/>
      <c r="E12" s="145" t="s">
        <v>516</v>
      </c>
      <c r="F12" s="146"/>
      <c r="G12" s="144" t="s">
        <v>516</v>
      </c>
      <c r="H12" s="144" t="s">
        <v>516</v>
      </c>
    </row>
    <row r="13" spans="1:2">
      <c r="A13" s="147"/>
      <c r="B13" s="147"/>
    </row>
  </sheetData>
  <mergeCells count="26">
    <mergeCell ref="E1:F1"/>
    <mergeCell ref="G1:H1"/>
    <mergeCell ref="E2:F2"/>
    <mergeCell ref="G2:H2"/>
    <mergeCell ref="A3:B3"/>
    <mergeCell ref="C3:D3"/>
    <mergeCell ref="E3:F3"/>
    <mergeCell ref="G3:H3"/>
    <mergeCell ref="A4:H4"/>
    <mergeCell ref="A5:H5"/>
    <mergeCell ref="A6:H6"/>
    <mergeCell ref="C12:D12"/>
    <mergeCell ref="E12:F12"/>
    <mergeCell ref="A1:A2"/>
    <mergeCell ref="A9:A11"/>
    <mergeCell ref="B9:B11"/>
    <mergeCell ref="G7:G8"/>
    <mergeCell ref="G9:G11"/>
    <mergeCell ref="H7:H8"/>
    <mergeCell ref="H9:H11"/>
    <mergeCell ref="A7:B8"/>
    <mergeCell ref="C7:D8"/>
    <mergeCell ref="E7:F8"/>
    <mergeCell ref="C9:D11"/>
    <mergeCell ref="E9:F11"/>
    <mergeCell ref="B1:D2"/>
  </mergeCells>
  <pageMargins left="0.354166666666667" right="0.275" top="0.984027777777778" bottom="0.984027777777778" header="0.511805555555556" footer="0.511805555555556"/>
  <pageSetup paperSize="9" orientation="portrait"/>
  <headerFooter alignWithMargins="0">
    <oddHeader>&amp;C&amp;"宋体,加粗"&amp;16新疆师范大学修缮工程（合同类）竣工验收单</oddHeader>
    <oddFooter>&amp;R后勤服务中心物资采购管理办公室</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K19"/>
  <sheetViews>
    <sheetView workbookViewId="0">
      <selection activeCell="M7" sqref="M7"/>
    </sheetView>
  </sheetViews>
  <sheetFormatPr defaultColWidth="9.33333333333333" defaultRowHeight="12.75"/>
  <cols>
    <col min="1" max="1" width="9" style="78" customWidth="1"/>
    <col min="2" max="2" width="6" style="78" customWidth="1"/>
    <col min="3" max="6" width="8" style="78" customWidth="1"/>
    <col min="7" max="7" width="6.83333333333333" style="78" customWidth="1"/>
    <col min="8" max="8" width="12.6666666666667" style="78" customWidth="1"/>
    <col min="9" max="9" width="20" style="78" customWidth="1"/>
    <col min="10" max="10" width="6" style="78" customWidth="1"/>
    <col min="11" max="11" width="12" style="78" customWidth="1"/>
    <col min="12" max="18" width="9.33333333333333" style="78"/>
    <col min="19" max="19" width="89" style="78" customWidth="1"/>
    <col min="20" max="16384" width="9.33333333333333" style="78"/>
  </cols>
  <sheetData>
    <row r="1" ht="46.5" customHeight="1" spans="1:11">
      <c r="A1" s="79" t="s">
        <v>517</v>
      </c>
      <c r="B1" s="79"/>
      <c r="C1" s="79"/>
      <c r="D1" s="79"/>
      <c r="E1" s="79"/>
      <c r="F1" s="79"/>
      <c r="G1" s="79"/>
      <c r="H1" s="79"/>
      <c r="I1" s="79"/>
      <c r="J1" s="79"/>
      <c r="K1" s="79"/>
    </row>
    <row r="2" ht="30.75" customHeight="1" spans="1:11">
      <c r="A2" s="80"/>
      <c r="B2" s="80"/>
      <c r="C2" s="80"/>
      <c r="D2" s="80"/>
      <c r="E2" s="81" t="s">
        <v>479</v>
      </c>
      <c r="F2" s="82"/>
      <c r="G2" s="82"/>
      <c r="H2" s="82"/>
      <c r="I2" s="80"/>
      <c r="J2" s="80"/>
      <c r="K2" s="80"/>
    </row>
    <row r="3" ht="31.5" customHeight="1" spans="1:11">
      <c r="A3" s="83"/>
      <c r="B3" s="83"/>
      <c r="C3" s="83"/>
      <c r="D3" s="83"/>
      <c r="E3" s="83"/>
      <c r="F3" s="83"/>
      <c r="G3" s="83"/>
      <c r="H3" s="84" t="s">
        <v>428</v>
      </c>
      <c r="I3" s="84"/>
      <c r="J3" s="81"/>
      <c r="K3" s="81"/>
    </row>
    <row r="4" ht="21" customHeight="1" spans="1:11">
      <c r="A4" s="85" t="s">
        <v>429</v>
      </c>
      <c r="B4" s="86"/>
      <c r="C4" s="86"/>
      <c r="D4" s="86"/>
      <c r="E4" s="86"/>
      <c r="F4" s="86"/>
      <c r="G4" s="86"/>
      <c r="H4" s="86"/>
      <c r="I4" s="110" t="s">
        <v>518</v>
      </c>
      <c r="J4" s="110"/>
      <c r="K4" s="111" t="s">
        <v>430</v>
      </c>
    </row>
    <row r="5" ht="21" customHeight="1" spans="1:11">
      <c r="A5" s="87" t="s">
        <v>431</v>
      </c>
      <c r="B5" s="88"/>
      <c r="C5" s="88"/>
      <c r="D5" s="88"/>
      <c r="E5" s="88"/>
      <c r="F5" s="88"/>
      <c r="G5" s="88"/>
      <c r="H5" s="88"/>
      <c r="I5" s="88"/>
      <c r="J5" s="88"/>
      <c r="K5" s="112" t="s">
        <v>519</v>
      </c>
    </row>
    <row r="6" ht="34.5" customHeight="1" spans="1:11">
      <c r="A6" s="89" t="s">
        <v>520</v>
      </c>
      <c r="B6" s="90"/>
      <c r="C6" s="90"/>
      <c r="D6" s="90"/>
      <c r="E6" s="90"/>
      <c r="F6" s="90"/>
      <c r="G6" s="90"/>
      <c r="H6" s="90"/>
      <c r="I6" s="90"/>
      <c r="J6" s="90"/>
      <c r="K6" s="113"/>
    </row>
    <row r="7" ht="30.75" customHeight="1" spans="1:11">
      <c r="A7" s="91" t="s">
        <v>18</v>
      </c>
      <c r="B7" s="92"/>
      <c r="C7" s="92"/>
      <c r="D7" s="92"/>
      <c r="E7" s="92"/>
      <c r="F7" s="92"/>
      <c r="G7" s="92"/>
      <c r="H7" s="4" t="s">
        <v>521</v>
      </c>
      <c r="I7" s="92"/>
      <c r="J7" s="92"/>
      <c r="K7" s="114"/>
    </row>
    <row r="8" ht="30.75" customHeight="1" spans="1:11">
      <c r="A8" s="91"/>
      <c r="B8" s="92"/>
      <c r="C8" s="92"/>
      <c r="D8" s="92"/>
      <c r="E8" s="92"/>
      <c r="F8" s="92"/>
      <c r="G8" s="92"/>
      <c r="H8" s="92" t="s">
        <v>12</v>
      </c>
      <c r="I8" s="92"/>
      <c r="J8" s="96"/>
      <c r="K8" s="115"/>
    </row>
    <row r="9" ht="33" customHeight="1" spans="1:11">
      <c r="A9" s="91" t="s">
        <v>6</v>
      </c>
      <c r="B9" s="92"/>
      <c r="C9" s="92"/>
      <c r="D9" s="92"/>
      <c r="E9" s="4" t="s">
        <v>522</v>
      </c>
      <c r="F9" s="92"/>
      <c r="G9" s="93"/>
      <c r="H9" s="92" t="s">
        <v>8</v>
      </c>
      <c r="I9" s="92"/>
      <c r="J9" s="92"/>
      <c r="K9" s="114"/>
    </row>
    <row r="10" ht="33" customHeight="1" spans="1:11">
      <c r="A10" s="94" t="s">
        <v>523</v>
      </c>
      <c r="B10" s="92"/>
      <c r="C10" s="4"/>
      <c r="D10" s="26"/>
      <c r="E10" s="26"/>
      <c r="F10" s="26"/>
      <c r="G10" s="26"/>
      <c r="H10" s="26"/>
      <c r="I10" s="26"/>
      <c r="J10" s="92" t="s">
        <v>524</v>
      </c>
      <c r="K10" s="114" t="s">
        <v>444</v>
      </c>
    </row>
    <row r="11" ht="50.1" customHeight="1" spans="1:11">
      <c r="A11" s="94" t="s">
        <v>525</v>
      </c>
      <c r="B11" s="92"/>
      <c r="C11" s="26"/>
      <c r="D11" s="26"/>
      <c r="E11" s="26"/>
      <c r="F11" s="26"/>
      <c r="G11" s="26"/>
      <c r="H11" s="26"/>
      <c r="I11" s="26"/>
      <c r="J11" s="26"/>
      <c r="K11" s="116"/>
    </row>
    <row r="12" ht="40.5" customHeight="1" spans="1:11">
      <c r="A12" s="94" t="s">
        <v>526</v>
      </c>
      <c r="B12" s="95"/>
      <c r="C12" s="92"/>
      <c r="D12" s="92"/>
      <c r="E12" s="92"/>
      <c r="F12" s="92"/>
      <c r="G12" s="95" t="s">
        <v>527</v>
      </c>
      <c r="H12" s="95"/>
      <c r="I12" s="92"/>
      <c r="J12" s="92"/>
      <c r="K12" s="114"/>
    </row>
    <row r="13" ht="30.75" customHeight="1" spans="1:11">
      <c r="A13" s="91" t="s">
        <v>12</v>
      </c>
      <c r="B13" s="92"/>
      <c r="C13" s="96"/>
      <c r="D13" s="96"/>
      <c r="E13" s="96"/>
      <c r="F13" s="96"/>
      <c r="G13" s="92" t="s">
        <v>12</v>
      </c>
      <c r="H13" s="92"/>
      <c r="I13" s="96"/>
      <c r="J13" s="96"/>
      <c r="K13" s="115"/>
    </row>
    <row r="14" ht="90" customHeight="1" spans="1:11">
      <c r="A14" s="97" t="s">
        <v>528</v>
      </c>
      <c r="B14" s="98"/>
      <c r="C14" s="99" t="s">
        <v>529</v>
      </c>
      <c r="D14" s="100"/>
      <c r="E14" s="100"/>
      <c r="F14" s="100"/>
      <c r="G14" s="100"/>
      <c r="H14" s="100"/>
      <c r="I14" s="100"/>
      <c r="J14" s="100"/>
      <c r="K14" s="117"/>
    </row>
    <row r="15" ht="70.7" customHeight="1" spans="1:11">
      <c r="A15" s="101" t="s">
        <v>530</v>
      </c>
      <c r="B15" s="102"/>
      <c r="C15" s="103"/>
      <c r="D15" s="103"/>
      <c r="E15" s="103"/>
      <c r="F15" s="103"/>
      <c r="G15" s="104" t="s">
        <v>531</v>
      </c>
      <c r="H15" s="105"/>
      <c r="I15" s="104"/>
      <c r="J15" s="104"/>
      <c r="K15" s="118"/>
    </row>
    <row r="16" ht="57.75" customHeight="1" spans="1:11">
      <c r="A16" s="106" t="s">
        <v>532</v>
      </c>
      <c r="B16" s="107"/>
      <c r="C16" s="108"/>
      <c r="D16" s="108"/>
      <c r="E16" s="108"/>
      <c r="F16" s="108"/>
      <c r="G16" s="108"/>
      <c r="H16" s="108"/>
      <c r="I16" s="108"/>
      <c r="J16" s="108"/>
      <c r="K16" s="108"/>
    </row>
    <row r="17" ht="30.75" customHeight="1" spans="1:11">
      <c r="A17" s="1" t="s">
        <v>533</v>
      </c>
      <c r="B17" s="81"/>
      <c r="C17" s="81"/>
      <c r="D17" s="81"/>
      <c r="E17" s="81"/>
      <c r="F17" s="81"/>
      <c r="G17" s="81"/>
      <c r="H17" s="81"/>
      <c r="I17" s="81"/>
      <c r="J17" s="81"/>
      <c r="K17" s="81"/>
    </row>
    <row r="18" ht="30.75" customHeight="1" spans="1:11">
      <c r="A18" s="109" t="s">
        <v>534</v>
      </c>
      <c r="B18" s="109"/>
      <c r="C18" s="109"/>
      <c r="D18" s="109"/>
      <c r="E18" s="109"/>
      <c r="F18" s="109"/>
      <c r="G18" s="109"/>
      <c r="H18" s="109"/>
      <c r="I18" s="109"/>
      <c r="J18" s="109"/>
      <c r="K18" s="109"/>
    </row>
    <row r="19" ht="60" customHeight="1"/>
  </sheetData>
  <mergeCells count="42">
    <mergeCell ref="A1:K1"/>
    <mergeCell ref="A2:B2"/>
    <mergeCell ref="F2:H2"/>
    <mergeCell ref="A3:G3"/>
    <mergeCell ref="H3:I3"/>
    <mergeCell ref="J3:K3"/>
    <mergeCell ref="A4:H4"/>
    <mergeCell ref="I4:J4"/>
    <mergeCell ref="B5:J5"/>
    <mergeCell ref="A6:K6"/>
    <mergeCell ref="H7:I7"/>
    <mergeCell ref="J7:K7"/>
    <mergeCell ref="H8:I8"/>
    <mergeCell ref="J8:K8"/>
    <mergeCell ref="A9:B9"/>
    <mergeCell ref="C9:D9"/>
    <mergeCell ref="E9:F9"/>
    <mergeCell ref="H9:I9"/>
    <mergeCell ref="J9:K9"/>
    <mergeCell ref="A10:B10"/>
    <mergeCell ref="C10:I10"/>
    <mergeCell ref="A11:B11"/>
    <mergeCell ref="C11:K11"/>
    <mergeCell ref="A12:B12"/>
    <mergeCell ref="C12:F12"/>
    <mergeCell ref="G12:H12"/>
    <mergeCell ref="I12:K12"/>
    <mergeCell ref="A13:B13"/>
    <mergeCell ref="C13:F13"/>
    <mergeCell ref="G13:H13"/>
    <mergeCell ref="I13:K13"/>
    <mergeCell ref="A14:B14"/>
    <mergeCell ref="C14:K14"/>
    <mergeCell ref="A15:B15"/>
    <mergeCell ref="C15:F15"/>
    <mergeCell ref="G15:H15"/>
    <mergeCell ref="I15:K15"/>
    <mergeCell ref="A16:K16"/>
    <mergeCell ref="A17:K17"/>
    <mergeCell ref="A18:K18"/>
    <mergeCell ref="C7:G8"/>
    <mergeCell ref="A7:B8"/>
  </mergeCells>
  <pageMargins left="0.590277777777778" right="0.590277777777778" top="0.747916666666667" bottom="0.747916666666667" header="0.313888888888889" footer="0.313888888888889"/>
  <pageSetup paperSize="9" scale="95" orientation="portrait"/>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675E5"/>
  </sheetPr>
  <dimension ref="A1:F16"/>
  <sheetViews>
    <sheetView zoomScale="85" zoomScaleNormal="85" workbookViewId="0">
      <selection activeCell="J8" sqref="J8"/>
    </sheetView>
  </sheetViews>
  <sheetFormatPr defaultColWidth="12" defaultRowHeight="18.75" outlineLevelCol="5"/>
  <cols>
    <col min="1" max="1" width="21.6666666666667" style="33" customWidth="1"/>
    <col min="2" max="2" width="24" style="33" customWidth="1"/>
    <col min="3" max="3" width="12.5" style="33" customWidth="1"/>
    <col min="4" max="4" width="21.3555555555556" style="33" customWidth="1"/>
    <col min="5" max="5" width="12.1666666666667" style="33" customWidth="1"/>
    <col min="6" max="6" width="23.1222222222222" style="33" customWidth="1"/>
    <col min="7" max="16384" width="12" style="33"/>
  </cols>
  <sheetData>
    <row r="1" ht="38.25" customHeight="1" spans="1:6">
      <c r="A1" s="34" t="s">
        <v>535</v>
      </c>
      <c r="B1" s="35"/>
      <c r="C1" s="35"/>
      <c r="D1" s="35"/>
      <c r="E1" s="35"/>
      <c r="F1" s="36"/>
    </row>
    <row r="2" ht="27.75" customHeight="1" spans="1:6">
      <c r="A2" s="37" t="s">
        <v>536</v>
      </c>
      <c r="B2" s="37"/>
      <c r="C2" s="37"/>
      <c r="D2" s="38" t="s">
        <v>428</v>
      </c>
      <c r="E2" s="39"/>
      <c r="F2" s="40"/>
    </row>
    <row r="3" ht="5.25" customHeight="1" spans="1:6">
      <c r="A3" s="41"/>
      <c r="B3" s="41"/>
      <c r="C3" s="41"/>
      <c r="D3" s="41"/>
      <c r="E3" s="41"/>
      <c r="F3" s="41"/>
    </row>
    <row r="4" ht="40.5" customHeight="1" spans="1:6">
      <c r="A4" s="42" t="s">
        <v>4</v>
      </c>
      <c r="B4" s="43"/>
      <c r="C4" s="43"/>
      <c r="D4" s="43"/>
      <c r="E4" s="43"/>
      <c r="F4" s="44"/>
    </row>
    <row r="5" ht="30.75" customHeight="1" spans="1:6">
      <c r="A5" s="45" t="s">
        <v>537</v>
      </c>
      <c r="B5" s="46"/>
      <c r="C5" s="46" t="s">
        <v>538</v>
      </c>
      <c r="D5" s="47"/>
      <c r="E5" s="46" t="s">
        <v>22</v>
      </c>
      <c r="F5" s="48"/>
    </row>
    <row r="6" ht="30.75" customHeight="1" spans="1:6">
      <c r="A6" s="45" t="s">
        <v>539</v>
      </c>
      <c r="B6" s="46"/>
      <c r="C6" s="46"/>
      <c r="D6" s="47" t="s">
        <v>540</v>
      </c>
      <c r="E6" s="49"/>
      <c r="F6" s="50"/>
    </row>
    <row r="7" ht="37.5" spans="1:6">
      <c r="A7" s="45" t="s">
        <v>541</v>
      </c>
      <c r="B7" s="46"/>
      <c r="C7" s="46"/>
      <c r="D7" s="47" t="s">
        <v>542</v>
      </c>
      <c r="E7" s="47"/>
      <c r="F7" s="51"/>
    </row>
    <row r="8" ht="67" customHeight="1" spans="1:6">
      <c r="A8" s="52" t="s">
        <v>543</v>
      </c>
      <c r="B8" s="53"/>
      <c r="C8" s="54"/>
      <c r="D8" s="54"/>
      <c r="E8" s="54"/>
      <c r="F8" s="55"/>
    </row>
    <row r="9" ht="29" customHeight="1" spans="1:6">
      <c r="A9" s="56" t="s">
        <v>544</v>
      </c>
      <c r="B9" s="56"/>
      <c r="C9" s="56"/>
      <c r="D9" s="56"/>
      <c r="E9" s="56"/>
      <c r="F9" s="56"/>
    </row>
    <row r="10" ht="87" customHeight="1" spans="1:6">
      <c r="A10" s="57" t="s">
        <v>545</v>
      </c>
      <c r="B10" s="58" t="s">
        <v>546</v>
      </c>
      <c r="C10" s="59"/>
      <c r="D10" s="59"/>
      <c r="E10" s="59"/>
      <c r="F10" s="60"/>
    </row>
    <row r="11" ht="77" customHeight="1" spans="1:6">
      <c r="A11" s="61" t="s">
        <v>547</v>
      </c>
      <c r="B11" s="75"/>
      <c r="C11" s="76"/>
      <c r="D11" s="76"/>
      <c r="E11" s="76"/>
      <c r="F11" s="77"/>
    </row>
    <row r="12" ht="64" customHeight="1" spans="1:6">
      <c r="A12" s="65" t="s">
        <v>548</v>
      </c>
      <c r="B12" s="66" t="s">
        <v>549</v>
      </c>
      <c r="C12" s="67"/>
      <c r="D12" s="67"/>
      <c r="E12" s="67"/>
      <c r="F12" s="68"/>
    </row>
    <row r="13" ht="64" customHeight="1" spans="1:6">
      <c r="A13" s="65" t="s">
        <v>550</v>
      </c>
      <c r="B13" s="66" t="s">
        <v>549</v>
      </c>
      <c r="C13" s="67"/>
      <c r="D13" s="67"/>
      <c r="E13" s="67"/>
      <c r="F13" s="68"/>
    </row>
    <row r="14" ht="64" customHeight="1" spans="1:6">
      <c r="A14" s="47" t="s">
        <v>551</v>
      </c>
      <c r="B14" s="69" t="s">
        <v>549</v>
      </c>
      <c r="C14" s="69"/>
      <c r="D14" s="69"/>
      <c r="E14" s="69"/>
      <c r="F14" s="70"/>
    </row>
    <row r="15" ht="64" customHeight="1" spans="1:6">
      <c r="A15" s="71" t="s">
        <v>552</v>
      </c>
      <c r="B15" s="72" t="s">
        <v>549</v>
      </c>
      <c r="C15" s="72"/>
      <c r="D15" s="72"/>
      <c r="E15" s="72"/>
      <c r="F15" s="73"/>
    </row>
    <row r="16" ht="60.75" customHeight="1" spans="1:6">
      <c r="A16" s="74" t="s">
        <v>553</v>
      </c>
      <c r="B16" s="74"/>
      <c r="C16" s="74"/>
      <c r="D16" s="74"/>
      <c r="E16" s="74"/>
      <c r="F16" s="74"/>
    </row>
  </sheetData>
  <mergeCells count="16">
    <mergeCell ref="A1:F1"/>
    <mergeCell ref="E2:F2"/>
    <mergeCell ref="B4:F4"/>
    <mergeCell ref="B6:C6"/>
    <mergeCell ref="E6:F6"/>
    <mergeCell ref="B7:C7"/>
    <mergeCell ref="E7:F7"/>
    <mergeCell ref="B8:F8"/>
    <mergeCell ref="A9:F9"/>
    <mergeCell ref="B10:F10"/>
    <mergeCell ref="B11:F11"/>
    <mergeCell ref="B12:F12"/>
    <mergeCell ref="B13:F13"/>
    <mergeCell ref="B14:F14"/>
    <mergeCell ref="B15:F15"/>
    <mergeCell ref="A16:F16"/>
  </mergeCells>
  <pageMargins left="0.786805555555556" right="0.354166666666667" top="0.75" bottom="0.75" header="0.354166666666667" footer="0.3"/>
  <pageSetup paperSize="9" scale="87" orientation="portrait"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675E5"/>
  </sheetPr>
  <dimension ref="A1:F16"/>
  <sheetViews>
    <sheetView zoomScale="85" zoomScaleNormal="85" workbookViewId="0">
      <selection activeCell="I11" sqref="I11"/>
    </sheetView>
  </sheetViews>
  <sheetFormatPr defaultColWidth="12" defaultRowHeight="18.75" outlineLevelCol="5"/>
  <cols>
    <col min="1" max="1" width="21.6666666666667" style="33" customWidth="1"/>
    <col min="2" max="2" width="24" style="33" customWidth="1"/>
    <col min="3" max="3" width="12.5" style="33" customWidth="1"/>
    <col min="4" max="4" width="21.3555555555556" style="33" customWidth="1"/>
    <col min="5" max="5" width="12.1666666666667" style="33" customWidth="1"/>
    <col min="6" max="6" width="23.1222222222222" style="33" customWidth="1"/>
    <col min="7" max="16384" width="12" style="33"/>
  </cols>
  <sheetData>
    <row r="1" ht="38.25" customHeight="1" spans="1:6">
      <c r="A1" s="34" t="s">
        <v>535</v>
      </c>
      <c r="B1" s="35"/>
      <c r="C1" s="35"/>
      <c r="D1" s="35"/>
      <c r="E1" s="35"/>
      <c r="F1" s="36"/>
    </row>
    <row r="2" ht="27.75" customHeight="1" spans="1:6">
      <c r="A2" s="37" t="s">
        <v>536</v>
      </c>
      <c r="B2" s="37"/>
      <c r="C2" s="37"/>
      <c r="D2" s="38" t="s">
        <v>428</v>
      </c>
      <c r="E2" s="39"/>
      <c r="F2" s="40"/>
    </row>
    <row r="3" ht="5.25" customHeight="1" spans="1:6">
      <c r="A3" s="41"/>
      <c r="B3" s="41"/>
      <c r="C3" s="41"/>
      <c r="D3" s="41"/>
      <c r="E3" s="41"/>
      <c r="F3" s="41"/>
    </row>
    <row r="4" ht="40.5" customHeight="1" spans="1:6">
      <c r="A4" s="42" t="s">
        <v>4</v>
      </c>
      <c r="B4" s="43"/>
      <c r="C4" s="43"/>
      <c r="D4" s="43"/>
      <c r="E4" s="43"/>
      <c r="F4" s="44"/>
    </row>
    <row r="5" ht="30.75" customHeight="1" spans="1:6">
      <c r="A5" s="45" t="s">
        <v>537</v>
      </c>
      <c r="B5" s="46"/>
      <c r="C5" s="46" t="s">
        <v>538</v>
      </c>
      <c r="D5" s="47"/>
      <c r="E5" s="46" t="s">
        <v>22</v>
      </c>
      <c r="F5" s="48"/>
    </row>
    <row r="6" ht="30.75" customHeight="1" spans="1:6">
      <c r="A6" s="45" t="s">
        <v>539</v>
      </c>
      <c r="B6" s="46"/>
      <c r="C6" s="46"/>
      <c r="D6" s="47" t="s">
        <v>540</v>
      </c>
      <c r="E6" s="49"/>
      <c r="F6" s="50"/>
    </row>
    <row r="7" ht="37.5" spans="1:6">
      <c r="A7" s="45" t="s">
        <v>541</v>
      </c>
      <c r="B7" s="46"/>
      <c r="C7" s="46"/>
      <c r="D7" s="47" t="s">
        <v>542</v>
      </c>
      <c r="E7" s="47"/>
      <c r="F7" s="51"/>
    </row>
    <row r="8" ht="67" customHeight="1" spans="1:6">
      <c r="A8" s="52" t="s">
        <v>543</v>
      </c>
      <c r="B8" s="53"/>
      <c r="C8" s="54"/>
      <c r="D8" s="54"/>
      <c r="E8" s="54"/>
      <c r="F8" s="55"/>
    </row>
    <row r="9" ht="29" customHeight="1" spans="1:6">
      <c r="A9" s="56" t="s">
        <v>544</v>
      </c>
      <c r="B9" s="56"/>
      <c r="C9" s="56"/>
      <c r="D9" s="56"/>
      <c r="E9" s="56"/>
      <c r="F9" s="56"/>
    </row>
    <row r="10" ht="87" customHeight="1" spans="1:6">
      <c r="A10" s="57" t="s">
        <v>545</v>
      </c>
      <c r="B10" s="58" t="s">
        <v>546</v>
      </c>
      <c r="C10" s="59"/>
      <c r="D10" s="59"/>
      <c r="E10" s="59"/>
      <c r="F10" s="60"/>
    </row>
    <row r="11" ht="77" customHeight="1" spans="1:6">
      <c r="A11" s="61" t="s">
        <v>547</v>
      </c>
      <c r="B11" s="62"/>
      <c r="C11" s="62"/>
      <c r="D11" s="63" t="s">
        <v>554</v>
      </c>
      <c r="E11" s="62"/>
      <c r="F11" s="64"/>
    </row>
    <row r="12" ht="64" customHeight="1" spans="1:6">
      <c r="A12" s="65" t="s">
        <v>548</v>
      </c>
      <c r="B12" s="66" t="s">
        <v>549</v>
      </c>
      <c r="C12" s="67"/>
      <c r="D12" s="67"/>
      <c r="E12" s="67"/>
      <c r="F12" s="68"/>
    </row>
    <row r="13" ht="64" customHeight="1" spans="1:6">
      <c r="A13" s="65" t="s">
        <v>550</v>
      </c>
      <c r="B13" s="66" t="s">
        <v>549</v>
      </c>
      <c r="C13" s="67"/>
      <c r="D13" s="67"/>
      <c r="E13" s="67"/>
      <c r="F13" s="68"/>
    </row>
    <row r="14" ht="64" customHeight="1" spans="1:6">
      <c r="A14" s="47" t="s">
        <v>551</v>
      </c>
      <c r="B14" s="69" t="s">
        <v>549</v>
      </c>
      <c r="C14" s="69"/>
      <c r="D14" s="69"/>
      <c r="E14" s="69"/>
      <c r="F14" s="70"/>
    </row>
    <row r="15" ht="64" customHeight="1" spans="1:6">
      <c r="A15" s="71" t="s">
        <v>552</v>
      </c>
      <c r="B15" s="72" t="s">
        <v>549</v>
      </c>
      <c r="C15" s="72"/>
      <c r="D15" s="72"/>
      <c r="E15" s="72"/>
      <c r="F15" s="73"/>
    </row>
    <row r="16" ht="60.75" customHeight="1" spans="1:6">
      <c r="A16" s="74" t="s">
        <v>553</v>
      </c>
      <c r="B16" s="74"/>
      <c r="C16" s="74"/>
      <c r="D16" s="74"/>
      <c r="E16" s="74"/>
      <c r="F16" s="74"/>
    </row>
  </sheetData>
  <mergeCells count="17">
    <mergeCell ref="A1:F1"/>
    <mergeCell ref="E2:F2"/>
    <mergeCell ref="B4:F4"/>
    <mergeCell ref="B6:C6"/>
    <mergeCell ref="E6:F6"/>
    <mergeCell ref="B7:C7"/>
    <mergeCell ref="E7:F7"/>
    <mergeCell ref="B8:F8"/>
    <mergeCell ref="A9:F9"/>
    <mergeCell ref="B10:F10"/>
    <mergeCell ref="B11:C11"/>
    <mergeCell ref="E11:F11"/>
    <mergeCell ref="B12:F12"/>
    <mergeCell ref="B13:F13"/>
    <mergeCell ref="B14:F14"/>
    <mergeCell ref="B15:F15"/>
    <mergeCell ref="A16:F16"/>
  </mergeCells>
  <pageMargins left="0.786805555555556" right="0.354166666666667" top="0.75" bottom="0.75" header="0.354166666666667" footer="0.3"/>
  <pageSetup paperSize="9" scale="87"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2018派工项目注册（建设指挥部）</vt:lpstr>
      <vt:lpstr>（施工类）派工单 无链接)</vt:lpstr>
      <vt:lpstr>（施工类）派工单</vt:lpstr>
      <vt:lpstr>（派工）竣工验收单</vt:lpstr>
      <vt:lpstr>（派工）结算批办单</vt:lpstr>
      <vt:lpstr>（合同类）竣工验收单</vt:lpstr>
      <vt:lpstr>（设计）派工单</vt:lpstr>
      <vt:lpstr>2019付款申请表1</vt:lpstr>
      <vt:lpstr>2019付款申请表2</vt:lpstr>
      <vt:lpstr>（派工类）竣工验收单</vt:lpstr>
      <vt:lpstr>质保验收单</vt:lpstr>
      <vt:lpstr>（自行采购）验收单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YY</cp:lastModifiedBy>
  <dcterms:created xsi:type="dcterms:W3CDTF">2018-03-13T13:06:00Z</dcterms:created>
  <cp:lastPrinted>2019-04-16T09:49:00Z</cp:lastPrinted>
  <dcterms:modified xsi:type="dcterms:W3CDTF">2019-05-13T07:45:47Z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